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Documents on Website/"/>
    </mc:Choice>
  </mc:AlternateContent>
  <xr:revisionPtr revIDLastSave="0" documentId="8_{DA644156-5877-4FDD-AAE3-ABAF3DA9D730}" xr6:coauthVersionLast="47" xr6:coauthVersionMax="47" xr10:uidLastSave="{00000000-0000-0000-0000-000000000000}"/>
  <workbookProtection workbookPassword="E207" lockStructure="1"/>
  <bookViews>
    <workbookView xWindow="30795" yWindow="3585" windowWidth="21600" windowHeight="11265" tabRatio="648" activeTab="6" xr2:uid="{00000000-000D-0000-FFFF-FFFF00000000}"/>
  </bookViews>
  <sheets>
    <sheet name="Cover Page" sheetId="11" r:id="rId1"/>
    <sheet name="Budget" sheetId="1" r:id="rId2"/>
    <sheet name="Summary" sheetId="2" r:id="rId3"/>
    <sheet name="Other" sheetId="17" r:id="rId4"/>
    <sheet name="Subawards" sheetId="10" r:id="rId5"/>
    <sheet name="F&amp;A" sheetId="12" r:id="rId6"/>
    <sheet name="Fringe Rates" sheetId="8" r:id="rId7"/>
    <sheet name="Effort Table" sheetId="9" r:id="rId8"/>
  </sheets>
  <definedNames>
    <definedName name="_xlnm._FilterDatabase" localSheetId="1" hidden="1">Budget!$A$8:$S$31</definedName>
    <definedName name="_xlnm._FilterDatabase" localSheetId="0" hidden="1">'Cover Page'!$B$13:$F$13</definedName>
    <definedName name="_xlnm.Print_Area" localSheetId="2">Summary!$A$1:$I$34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1" l="1"/>
  <c r="Q12" i="1"/>
  <c r="Q13" i="1"/>
  <c r="AC13" i="1"/>
  <c r="AO13" i="1"/>
  <c r="BA13" i="1"/>
  <c r="Q14" i="1"/>
  <c r="AC14" i="1"/>
  <c r="Q15" i="1"/>
  <c r="AC15" i="1"/>
  <c r="AO15" i="1"/>
  <c r="BA15" i="1"/>
  <c r="Q16" i="1"/>
  <c r="Q17" i="1"/>
  <c r="AC17" i="1"/>
  <c r="AO17" i="1"/>
  <c r="BA17" i="1"/>
  <c r="Q18" i="1"/>
  <c r="AC18" i="1"/>
  <c r="AO18" i="1"/>
  <c r="BA18" i="1"/>
  <c r="Q19" i="1"/>
  <c r="AC19" i="1"/>
  <c r="AO19" i="1"/>
  <c r="BA19" i="1"/>
  <c r="Q20" i="1"/>
  <c r="Q21" i="1"/>
  <c r="AC21" i="1"/>
  <c r="Q22" i="1"/>
  <c r="AC22" i="1"/>
  <c r="AO22" i="1"/>
  <c r="BA22" i="1"/>
  <c r="Q23" i="1"/>
  <c r="AC23" i="1"/>
  <c r="AO23" i="1"/>
  <c r="BA23" i="1"/>
  <c r="W11" i="1"/>
  <c r="W13" i="1"/>
  <c r="W14" i="1"/>
  <c r="W15" i="1"/>
  <c r="W21" i="1"/>
  <c r="AI14" i="1"/>
  <c r="AO14" i="1"/>
  <c r="BA14" i="1"/>
  <c r="AI21" i="1"/>
  <c r="AO21" i="1"/>
  <c r="BA21" i="1"/>
  <c r="AC20" i="1"/>
  <c r="AO20" i="1"/>
  <c r="BA20" i="1"/>
  <c r="AC16" i="1"/>
  <c r="AO16" i="1"/>
  <c r="BA16" i="1"/>
  <c r="AC12" i="1"/>
  <c r="AO12" i="1"/>
  <c r="BA12" i="1"/>
  <c r="AC11" i="1"/>
  <c r="AO11" i="1"/>
  <c r="BA11" i="1"/>
  <c r="AU15" i="1"/>
  <c r="BG15" i="1"/>
  <c r="AI23" i="1"/>
  <c r="AI19" i="1"/>
  <c r="AI22" i="1"/>
  <c r="AI18" i="1"/>
  <c r="BG13" i="1"/>
  <c r="AU13" i="1"/>
  <c r="AI17" i="1"/>
  <c r="W19" i="1"/>
  <c r="AI15" i="1"/>
  <c r="W22" i="1"/>
  <c r="AI13" i="1"/>
  <c r="W23" i="1"/>
  <c r="W18" i="1"/>
  <c r="W17" i="1"/>
  <c r="W20" i="1"/>
  <c r="W16" i="1"/>
  <c r="W12" i="1"/>
  <c r="E91" i="17"/>
  <c r="N41" i="1"/>
  <c r="D22" i="2"/>
  <c r="E110" i="17"/>
  <c r="N43" i="1"/>
  <c r="E59" i="17"/>
  <c r="E70" i="17"/>
  <c r="AC110" i="17"/>
  <c r="BJ43" i="1"/>
  <c r="W110" i="17"/>
  <c r="AX43" i="1"/>
  <c r="Q110" i="17"/>
  <c r="F24" i="2"/>
  <c r="K110" i="17"/>
  <c r="Z43" i="1"/>
  <c r="AI12" i="1"/>
  <c r="AI16" i="1"/>
  <c r="AI20" i="1"/>
  <c r="AU16" i="1"/>
  <c r="BG16" i="1"/>
  <c r="BG14" i="1"/>
  <c r="AU14" i="1"/>
  <c r="AU17" i="1"/>
  <c r="BG17" i="1"/>
  <c r="AU18" i="1"/>
  <c r="BG18" i="1"/>
  <c r="AU20" i="1"/>
  <c r="BG20" i="1"/>
  <c r="BG22" i="1"/>
  <c r="AU22" i="1"/>
  <c r="BG21" i="1"/>
  <c r="AU21" i="1"/>
  <c r="AU23" i="1"/>
  <c r="BG23" i="1"/>
  <c r="AU12" i="1"/>
  <c r="BG12" i="1"/>
  <c r="BG19" i="1"/>
  <c r="AU19" i="1"/>
  <c r="AI11" i="1"/>
  <c r="E24" i="2"/>
  <c r="G24" i="2"/>
  <c r="H24" i="2"/>
  <c r="AL43" i="1"/>
  <c r="D24" i="2"/>
  <c r="AC70" i="17"/>
  <c r="W70" i="17"/>
  <c r="Q70" i="17"/>
  <c r="K70" i="17"/>
  <c r="BG11" i="1"/>
  <c r="AU11" i="1"/>
  <c r="I24" i="2"/>
  <c r="C7" i="2"/>
  <c r="K4" i="1"/>
  <c r="B5" i="1"/>
  <c r="C3" i="2"/>
  <c r="C5" i="2"/>
  <c r="B2" i="1"/>
  <c r="C6" i="2"/>
  <c r="B3" i="1"/>
  <c r="C4" i="2"/>
  <c r="B4" i="1"/>
  <c r="BG30" i="1"/>
  <c r="BG29" i="1"/>
  <c r="BG28" i="1"/>
  <c r="BH28" i="1"/>
  <c r="BJ28" i="1"/>
  <c r="BG27" i="1"/>
  <c r="BH27" i="1"/>
  <c r="BJ27" i="1"/>
  <c r="BG26" i="1"/>
  <c r="AU30" i="1"/>
  <c r="AU29" i="1"/>
  <c r="AU28" i="1"/>
  <c r="AV28" i="1"/>
  <c r="AX28" i="1"/>
  <c r="AU27" i="1"/>
  <c r="AV27" i="1"/>
  <c r="AX27" i="1"/>
  <c r="AU26" i="1"/>
  <c r="AI30" i="1"/>
  <c r="AJ30" i="1"/>
  <c r="AL30" i="1"/>
  <c r="AI29" i="1"/>
  <c r="AI28" i="1"/>
  <c r="AI27" i="1"/>
  <c r="AJ27" i="1"/>
  <c r="AL27" i="1"/>
  <c r="AI26" i="1"/>
  <c r="AJ26" i="1"/>
  <c r="AL26" i="1"/>
  <c r="W30" i="1"/>
  <c r="W29" i="1"/>
  <c r="W28" i="1"/>
  <c r="X28" i="1"/>
  <c r="Z28" i="1"/>
  <c r="W27" i="1"/>
  <c r="X27" i="1"/>
  <c r="Z27" i="1"/>
  <c r="W26" i="1"/>
  <c r="K27" i="1"/>
  <c r="K28" i="1"/>
  <c r="K29" i="1"/>
  <c r="K30" i="1"/>
  <c r="K26" i="1"/>
  <c r="BH26" i="1"/>
  <c r="BJ26" i="1"/>
  <c r="BH30" i="1"/>
  <c r="BJ30" i="1"/>
  <c r="BH29" i="1"/>
  <c r="BJ29" i="1"/>
  <c r="AV30" i="1"/>
  <c r="AX30" i="1"/>
  <c r="AV26" i="1"/>
  <c r="AX26" i="1"/>
  <c r="AV29" i="1"/>
  <c r="AX29" i="1"/>
  <c r="AJ28" i="1"/>
  <c r="AL28" i="1"/>
  <c r="AJ29" i="1"/>
  <c r="AL29" i="1"/>
  <c r="X26" i="1"/>
  <c r="Z26" i="1"/>
  <c r="X30" i="1"/>
  <c r="Z30" i="1"/>
  <c r="X29" i="1"/>
  <c r="Z29" i="1"/>
  <c r="K11" i="1"/>
  <c r="W31" i="1"/>
  <c r="F22" i="17"/>
  <c r="E14" i="17"/>
  <c r="AC91" i="17"/>
  <c r="W91" i="17"/>
  <c r="Q91" i="17"/>
  <c r="K91" i="17"/>
  <c r="AL41" i="1"/>
  <c r="F22" i="2"/>
  <c r="AX41" i="1"/>
  <c r="G22" i="2"/>
  <c r="H22" i="2"/>
  <c r="BJ41" i="1"/>
  <c r="E22" i="2"/>
  <c r="Z41" i="1"/>
  <c r="AJ11" i="1"/>
  <c r="D20" i="2"/>
  <c r="D18" i="2"/>
  <c r="K14" i="17"/>
  <c r="Z33" i="1"/>
  <c r="C20" i="10"/>
  <c r="C19" i="10"/>
  <c r="C21" i="10"/>
  <c r="D26" i="2"/>
  <c r="K12" i="1"/>
  <c r="K13" i="1"/>
  <c r="K14" i="1"/>
  <c r="K15" i="1"/>
  <c r="K16" i="1"/>
  <c r="K17" i="1"/>
  <c r="K18" i="1"/>
  <c r="K19" i="1"/>
  <c r="K20" i="1"/>
  <c r="K21" i="1"/>
  <c r="K22" i="1"/>
  <c r="K23" i="1"/>
  <c r="AV11" i="1"/>
  <c r="L11" i="1"/>
  <c r="D14" i="2"/>
  <c r="I22" i="2"/>
  <c r="E14" i="2"/>
  <c r="X11" i="1"/>
  <c r="N11" i="1"/>
  <c r="BH11" i="1"/>
  <c r="L12" i="1"/>
  <c r="X12" i="1"/>
  <c r="AJ12" i="1"/>
  <c r="AV12" i="1"/>
  <c r="BH12" i="1"/>
  <c r="BJ12" i="1"/>
  <c r="L13" i="1"/>
  <c r="X13" i="1"/>
  <c r="AJ13" i="1"/>
  <c r="AV13" i="1"/>
  <c r="BH13" i="1"/>
  <c r="L14" i="1"/>
  <c r="X14" i="1"/>
  <c r="AJ14" i="1"/>
  <c r="AV14" i="1"/>
  <c r="BH14" i="1"/>
  <c r="L15" i="1"/>
  <c r="X15" i="1"/>
  <c r="AJ15" i="1"/>
  <c r="AV15" i="1"/>
  <c r="BH15" i="1"/>
  <c r="L16" i="1"/>
  <c r="X16" i="1"/>
  <c r="AJ16" i="1"/>
  <c r="AV16" i="1"/>
  <c r="BH16" i="1"/>
  <c r="L17" i="1"/>
  <c r="X17" i="1"/>
  <c r="AJ17" i="1"/>
  <c r="AV17" i="1"/>
  <c r="BH17" i="1"/>
  <c r="L18" i="1"/>
  <c r="X18" i="1"/>
  <c r="AJ18" i="1"/>
  <c r="AV18" i="1"/>
  <c r="BH18" i="1"/>
  <c r="L19" i="1"/>
  <c r="X19" i="1"/>
  <c r="AJ19" i="1"/>
  <c r="AV19" i="1"/>
  <c r="BH19" i="1"/>
  <c r="L20" i="1"/>
  <c r="X20" i="1"/>
  <c r="AJ20" i="1"/>
  <c r="AV20" i="1"/>
  <c r="BH20" i="1"/>
  <c r="L21" i="1"/>
  <c r="X21" i="1"/>
  <c r="AJ21" i="1"/>
  <c r="AV21" i="1"/>
  <c r="BH21" i="1"/>
  <c r="L22" i="1"/>
  <c r="AJ22" i="1"/>
  <c r="AV22" i="1"/>
  <c r="BH22" i="1"/>
  <c r="L23" i="1"/>
  <c r="X23" i="1"/>
  <c r="AJ23" i="1"/>
  <c r="AV23" i="1"/>
  <c r="BH23" i="1"/>
  <c r="L26" i="1"/>
  <c r="L27" i="1"/>
  <c r="L28" i="1"/>
  <c r="L29" i="1"/>
  <c r="L30" i="1"/>
  <c r="N33" i="1"/>
  <c r="N37" i="1"/>
  <c r="N39" i="1"/>
  <c r="AX12" i="1"/>
  <c r="Z19" i="1"/>
  <c r="Z18" i="1"/>
  <c r="AX13" i="1"/>
  <c r="N20" i="1"/>
  <c r="N16" i="1"/>
  <c r="N15" i="1"/>
  <c r="AL22" i="1"/>
  <c r="Z23" i="1"/>
  <c r="AL21" i="1"/>
  <c r="BJ16" i="1"/>
  <c r="BJ15" i="1"/>
  <c r="BJ11" i="1"/>
  <c r="BH31" i="1"/>
  <c r="H11" i="2"/>
  <c r="N23" i="1"/>
  <c r="X22" i="1"/>
  <c r="Z22" i="1"/>
  <c r="BJ20" i="1"/>
  <c r="N19" i="1"/>
  <c r="AX17" i="1"/>
  <c r="BJ19" i="1"/>
  <c r="AX16" i="1"/>
  <c r="AL14" i="1"/>
  <c r="AL13" i="1"/>
  <c r="Z11" i="1"/>
  <c r="N30" i="1"/>
  <c r="N27" i="1"/>
  <c r="AX23" i="1"/>
  <c r="AX20" i="1"/>
  <c r="AL18" i="1"/>
  <c r="AL17" i="1"/>
  <c r="Z15" i="1"/>
  <c r="Z14" i="1"/>
  <c r="N14" i="1"/>
  <c r="N12" i="1"/>
  <c r="N28" i="1"/>
  <c r="BJ23" i="1"/>
  <c r="AX21" i="1"/>
  <c r="AL20" i="1"/>
  <c r="Z17" i="1"/>
  <c r="AI31" i="1"/>
  <c r="F10" i="2"/>
  <c r="N26" i="1"/>
  <c r="BJ22" i="1"/>
  <c r="AX19" i="1"/>
  <c r="AL16" i="1"/>
  <c r="Z13" i="1"/>
  <c r="N22" i="1"/>
  <c r="BJ18" i="1"/>
  <c r="AX15" i="1"/>
  <c r="AL12" i="1"/>
  <c r="Z21" i="1"/>
  <c r="N18" i="1"/>
  <c r="BJ14" i="1"/>
  <c r="AX11" i="1"/>
  <c r="L31" i="1"/>
  <c r="D11" i="2"/>
  <c r="AU31" i="1"/>
  <c r="G10" i="2"/>
  <c r="BG31" i="1"/>
  <c r="H10" i="2"/>
  <c r="AL23" i="1"/>
  <c r="AX22" i="1"/>
  <c r="BJ21" i="1"/>
  <c r="N21" i="1"/>
  <c r="Z20" i="1"/>
  <c r="AL19" i="1"/>
  <c r="AX18" i="1"/>
  <c r="BJ17" i="1"/>
  <c r="N17" i="1"/>
  <c r="Z16" i="1"/>
  <c r="AL15" i="1"/>
  <c r="AX14" i="1"/>
  <c r="BJ13" i="1"/>
  <c r="N13" i="1"/>
  <c r="Z12" i="1"/>
  <c r="AL11" i="1"/>
  <c r="K31" i="1"/>
  <c r="D10" i="2"/>
  <c r="N29" i="1"/>
  <c r="E10" i="2"/>
  <c r="I10" i="2"/>
  <c r="AJ31" i="1"/>
  <c r="F11" i="2"/>
  <c r="X31" i="1"/>
  <c r="E11" i="2"/>
  <c r="BJ31" i="1"/>
  <c r="AV31" i="1"/>
  <c r="G11" i="2"/>
  <c r="AL31" i="1"/>
  <c r="AX31" i="1"/>
  <c r="N31" i="1"/>
  <c r="Z31" i="1"/>
  <c r="D12" i="2"/>
  <c r="I11" i="2"/>
  <c r="H12" i="2"/>
  <c r="G12" i="2"/>
  <c r="F12" i="2"/>
  <c r="E12" i="2"/>
  <c r="AC59" i="17"/>
  <c r="W59" i="17"/>
  <c r="Q59" i="17"/>
  <c r="K59" i="17"/>
  <c r="AD32" i="17"/>
  <c r="AD33" i="17"/>
  <c r="AD34" i="17"/>
  <c r="AD31" i="17"/>
  <c r="AD23" i="17"/>
  <c r="AD24" i="17"/>
  <c r="AD25" i="17"/>
  <c r="AD26" i="17"/>
  <c r="AD27" i="17"/>
  <c r="AD22" i="17"/>
  <c r="X32" i="17"/>
  <c r="X33" i="17"/>
  <c r="X34" i="17"/>
  <c r="X31" i="17"/>
  <c r="X23" i="17"/>
  <c r="X24" i="17"/>
  <c r="X25" i="17"/>
  <c r="X26" i="17"/>
  <c r="X27" i="17"/>
  <c r="X22" i="17"/>
  <c r="R32" i="17"/>
  <c r="R33" i="17"/>
  <c r="R34" i="17"/>
  <c r="R31" i="17"/>
  <c r="R23" i="17"/>
  <c r="R24" i="17"/>
  <c r="R25" i="17"/>
  <c r="R26" i="17"/>
  <c r="R27" i="17"/>
  <c r="R22" i="17"/>
  <c r="L32" i="17"/>
  <c r="L33" i="17"/>
  <c r="L34" i="17"/>
  <c r="L31" i="17"/>
  <c r="F32" i="17"/>
  <c r="F33" i="17"/>
  <c r="F34" i="17"/>
  <c r="F31" i="17"/>
  <c r="L23" i="17"/>
  <c r="L24" i="17"/>
  <c r="L25" i="17"/>
  <c r="L26" i="17"/>
  <c r="L27" i="17"/>
  <c r="L22" i="17"/>
  <c r="F23" i="17"/>
  <c r="F24" i="17"/>
  <c r="F25" i="17"/>
  <c r="F26" i="17"/>
  <c r="F27" i="17"/>
  <c r="AD28" i="17"/>
  <c r="L35" i="17"/>
  <c r="F28" i="17"/>
  <c r="BJ37" i="1"/>
  <c r="H18" i="2"/>
  <c r="BJ39" i="1"/>
  <c r="H20" i="2"/>
  <c r="R35" i="17"/>
  <c r="Z37" i="1"/>
  <c r="E18" i="2"/>
  <c r="E20" i="2"/>
  <c r="Z39" i="1"/>
  <c r="R28" i="17"/>
  <c r="F18" i="2"/>
  <c r="AL37" i="1"/>
  <c r="F20" i="2"/>
  <c r="AL39" i="1"/>
  <c r="AX37" i="1"/>
  <c r="G18" i="2"/>
  <c r="G20" i="2"/>
  <c r="AX39" i="1"/>
  <c r="L28" i="17"/>
  <c r="I12" i="2"/>
  <c r="X35" i="17"/>
  <c r="F35" i="17"/>
  <c r="AD35" i="17"/>
  <c r="X28" i="17"/>
  <c r="AC14" i="17"/>
  <c r="W14" i="17"/>
  <c r="Q14" i="17"/>
  <c r="AC38" i="17"/>
  <c r="W38" i="17"/>
  <c r="AX35" i="1"/>
  <c r="Q38" i="17"/>
  <c r="F16" i="2"/>
  <c r="K38" i="17"/>
  <c r="E16" i="2"/>
  <c r="BJ33" i="1"/>
  <c r="H14" i="2"/>
  <c r="AL33" i="1"/>
  <c r="F14" i="2"/>
  <c r="G14" i="2"/>
  <c r="AX33" i="1"/>
  <c r="I20" i="2"/>
  <c r="I18" i="2"/>
  <c r="E38" i="17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H5" i="10"/>
  <c r="H6" i="10"/>
  <c r="E6" i="10"/>
  <c r="M28" i="10"/>
  <c r="H7" i="10"/>
  <c r="H8" i="10"/>
  <c r="H9" i="10"/>
  <c r="H10" i="10"/>
  <c r="H11" i="10"/>
  <c r="H12" i="10"/>
  <c r="H13" i="10"/>
  <c r="H14" i="10"/>
  <c r="E14" i="10"/>
  <c r="G36" i="10"/>
  <c r="H15" i="10"/>
  <c r="H16" i="10"/>
  <c r="H17" i="10"/>
  <c r="H18" i="10"/>
  <c r="E5" i="10"/>
  <c r="E7" i="10"/>
  <c r="M29" i="10"/>
  <c r="E8" i="10"/>
  <c r="P30" i="10"/>
  <c r="E9" i="10"/>
  <c r="E10" i="10"/>
  <c r="E11" i="10"/>
  <c r="D33" i="10"/>
  <c r="E12" i="10"/>
  <c r="D34" i="10"/>
  <c r="E13" i="10"/>
  <c r="D36" i="10"/>
  <c r="E15" i="10"/>
  <c r="D37" i="10"/>
  <c r="E16" i="10"/>
  <c r="M38" i="10"/>
  <c r="E17" i="10"/>
  <c r="E18" i="10"/>
  <c r="D35" i="10"/>
  <c r="Z35" i="1"/>
  <c r="P35" i="10"/>
  <c r="P27" i="10"/>
  <c r="G33" i="10"/>
  <c r="G16" i="2"/>
  <c r="AL35" i="1"/>
  <c r="I14" i="2"/>
  <c r="D16" i="2"/>
  <c r="N35" i="1"/>
  <c r="BJ35" i="1"/>
  <c r="H16" i="2"/>
  <c r="P40" i="10"/>
  <c r="P32" i="10"/>
  <c r="G38" i="10"/>
  <c r="G30" i="10"/>
  <c r="P39" i="10"/>
  <c r="P31" i="10"/>
  <c r="G37" i="10"/>
  <c r="G29" i="10"/>
  <c r="G35" i="10"/>
  <c r="P36" i="10"/>
  <c r="P28" i="10"/>
  <c r="G34" i="10"/>
  <c r="M34" i="10"/>
  <c r="M32" i="10"/>
  <c r="G40" i="10"/>
  <c r="D32" i="10"/>
  <c r="G39" i="10"/>
  <c r="G31" i="10"/>
  <c r="G32" i="10"/>
  <c r="J34" i="10"/>
  <c r="M36" i="10"/>
  <c r="P34" i="10"/>
  <c r="D38" i="10"/>
  <c r="J37" i="10"/>
  <c r="J33" i="10"/>
  <c r="J29" i="10"/>
  <c r="M39" i="10"/>
  <c r="M35" i="10"/>
  <c r="M31" i="10"/>
  <c r="P37" i="10"/>
  <c r="P33" i="10"/>
  <c r="P29" i="10"/>
  <c r="J38" i="10"/>
  <c r="M40" i="10"/>
  <c r="P38" i="10"/>
  <c r="J40" i="10"/>
  <c r="J36" i="10"/>
  <c r="J32" i="10"/>
  <c r="J28" i="10"/>
  <c r="M30" i="10"/>
  <c r="G28" i="10"/>
  <c r="J30" i="10"/>
  <c r="J39" i="10"/>
  <c r="J35" i="10"/>
  <c r="J31" i="10"/>
  <c r="M37" i="10"/>
  <c r="M33" i="10"/>
  <c r="I16" i="2"/>
  <c r="E4" i="10"/>
  <c r="D26" i="10"/>
  <c r="H4" i="10"/>
  <c r="Q4" i="10"/>
  <c r="N4" i="10"/>
  <c r="K4" i="10"/>
  <c r="D27" i="10"/>
  <c r="G27" i="10"/>
  <c r="D28" i="10"/>
  <c r="D29" i="10"/>
  <c r="D30" i="10"/>
  <c r="D31" i="10"/>
  <c r="D39" i="10"/>
  <c r="D40" i="10"/>
  <c r="J27" i="10"/>
  <c r="D41" i="10"/>
  <c r="G26" i="10"/>
  <c r="G41" i="10"/>
  <c r="O20" i="10"/>
  <c r="L20" i="10"/>
  <c r="I20" i="10"/>
  <c r="F20" i="10"/>
  <c r="M27" i="10"/>
  <c r="J26" i="10"/>
  <c r="J41" i="10"/>
  <c r="M26" i="10"/>
  <c r="P26" i="10"/>
  <c r="P41" i="10"/>
  <c r="M41" i="10"/>
  <c r="O19" i="10"/>
  <c r="L19" i="10"/>
  <c r="I19" i="10"/>
  <c r="I21" i="10"/>
  <c r="F19" i="10"/>
  <c r="F21" i="10"/>
  <c r="AL45" i="1"/>
  <c r="AL47" i="1"/>
  <c r="AL48" i="1"/>
  <c r="F26" i="2"/>
  <c r="Z45" i="1"/>
  <c r="Z47" i="1"/>
  <c r="Z48" i="1"/>
  <c r="E26" i="2"/>
  <c r="O21" i="10"/>
  <c r="L21" i="10"/>
  <c r="I10" i="9"/>
  <c r="F10" i="9"/>
  <c r="C10" i="9"/>
  <c r="Z49" i="1"/>
  <c r="E32" i="2"/>
  <c r="E30" i="2"/>
  <c r="G26" i="2"/>
  <c r="AX45" i="1"/>
  <c r="AX47" i="1"/>
  <c r="AX48" i="1"/>
  <c r="AX49" i="1"/>
  <c r="AX51" i="1"/>
  <c r="BJ45" i="1"/>
  <c r="BJ47" i="1"/>
  <c r="BJ48" i="1"/>
  <c r="H26" i="2"/>
  <c r="F30" i="2"/>
  <c r="AL49" i="1"/>
  <c r="F32" i="2"/>
  <c r="N45" i="1"/>
  <c r="N47" i="1"/>
  <c r="N48" i="1"/>
  <c r="D30" i="2"/>
  <c r="I26" i="2"/>
  <c r="Z51" i="1"/>
  <c r="E34" i="2"/>
  <c r="H30" i="2"/>
  <c r="BJ49" i="1"/>
  <c r="H32" i="2"/>
  <c r="G30" i="2"/>
  <c r="AL51" i="1"/>
  <c r="F34" i="2"/>
  <c r="N49" i="1"/>
  <c r="I30" i="2"/>
  <c r="BJ51" i="1"/>
  <c r="H34" i="2"/>
  <c r="G34" i="2"/>
  <c r="G32" i="2"/>
  <c r="N51" i="1"/>
  <c r="D34" i="2"/>
  <c r="D32" i="2"/>
  <c r="I32" i="2"/>
  <c r="I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Voss, Brianna C</author>
    <author>Steinauer, Sarah M</author>
    <author>Sullivan, Dan</author>
  </authors>
  <commentList>
    <comment ref="B7" authorId="0" shapeId="0" xr:uid="{00000000-0006-0000-0100-000001000000}">
      <text>
        <r>
          <rPr>
            <sz val="9"/>
            <color indexed="81"/>
            <rFont val="Tahoma"/>
            <family val="2"/>
          </rPr>
          <t>If you’d like to use another escalation rate, or none at all, please change this cell accordingly.</t>
        </r>
      </text>
    </comment>
    <comment ref="F10" authorId="1" shapeId="0" xr:uid="{00000000-0006-0000-0100-000002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I10" authorId="2" shapeId="0" xr:uid="{00000000-0006-0000-0100-000003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J10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Use drop-down list
in cells below for applicable rates.</t>
        </r>
      </text>
    </comment>
    <comment ref="R10" authorId="1" shapeId="0" xr:uid="{00000000-0006-0000-0100-000005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U10" authorId="2" shapeId="0" xr:uid="{00000000-0006-0000-0100-000006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AD10" authorId="1" shapeId="0" xr:uid="{00000000-0006-0000-0100-000007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AG10" authorId="2" shapeId="0" xr:uid="{00000000-0006-0000-0100-000008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AP10" authorId="1" shapeId="0" xr:uid="{00000000-0006-0000-0100-000009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AS10" authorId="2" shapeId="0" xr:uid="{00000000-0006-0000-0100-00000A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BB10" authorId="1" shapeId="0" xr:uid="{00000000-0006-0000-0100-00000B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BE10" authorId="2" shapeId="0" xr:uid="{00000000-0006-0000-0100-00000C000000}">
      <text>
        <r>
          <rPr>
            <sz val="9"/>
            <color indexed="81"/>
            <rFont val="Tahoma"/>
            <family val="2"/>
          </rPr>
          <t>*Only enter amount in Months or Percent Effort, do not do both. For help calculating Months see Effort Table Tab.</t>
        </r>
      </text>
    </comment>
    <comment ref="N3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See "Other" tab to add equipment</t>
        </r>
      </text>
    </comment>
    <comment ref="N3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See "Other" tab to add travel</t>
        </r>
      </text>
    </comment>
    <comment ref="N3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See "Other" tab to add materials &amp; supplies</t>
        </r>
      </text>
    </comment>
    <comment ref="N39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See "Other" tab to add tuition</t>
        </r>
      </text>
    </comment>
    <comment ref="N4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See "Other" tab to add patient care costs</t>
        </r>
      </text>
    </comment>
    <comment ref="N4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See "Other" tab to add other costs</t>
        </r>
      </text>
    </comment>
    <comment ref="N4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See "Subawards" tab to add a subaward</t>
        </r>
      </text>
    </comment>
    <comment ref="K49" authorId="2" shapeId="0" xr:uid="{00000000-0006-0000-0100-000014000000}">
      <text>
        <r>
          <rPr>
            <sz val="9"/>
            <color indexed="81"/>
            <rFont val="Tahoma"/>
            <family val="2"/>
          </rPr>
          <t>See F&amp;A tab</t>
        </r>
      </text>
    </comment>
    <comment ref="W49" authorId="2" shapeId="0" xr:uid="{00000000-0006-0000-0100-000015000000}">
      <text>
        <r>
          <rPr>
            <sz val="9"/>
            <color indexed="81"/>
            <rFont val="Tahoma"/>
            <family val="2"/>
          </rPr>
          <t>See F&amp;A tab</t>
        </r>
      </text>
    </comment>
    <comment ref="AI49" authorId="2" shapeId="0" xr:uid="{00000000-0006-0000-0100-000016000000}">
      <text>
        <r>
          <rPr>
            <sz val="9"/>
            <color indexed="81"/>
            <rFont val="Tahoma"/>
            <family val="2"/>
          </rPr>
          <t>See F&amp;A tab</t>
        </r>
      </text>
    </comment>
    <comment ref="AU49" authorId="2" shapeId="0" xr:uid="{00000000-0006-0000-0100-000017000000}">
      <text>
        <r>
          <rPr>
            <sz val="9"/>
            <color indexed="81"/>
            <rFont val="Tahoma"/>
            <family val="2"/>
          </rPr>
          <t>See F&amp;A tab</t>
        </r>
      </text>
    </comment>
    <comment ref="BG49" authorId="2" shapeId="0" xr:uid="{00000000-0006-0000-0100-000018000000}">
      <text>
        <r>
          <rPr>
            <sz val="9"/>
            <color indexed="81"/>
            <rFont val="Tahoma"/>
            <family val="2"/>
          </rPr>
          <t>See F&amp;A tab</t>
        </r>
      </text>
    </comment>
  </commentList>
</comments>
</file>

<file path=xl/sharedStrings.xml><?xml version="1.0" encoding="utf-8"?>
<sst xmlns="http://schemas.openxmlformats.org/spreadsheetml/2006/main" count="514" uniqueCount="224">
  <si>
    <t>Personnel</t>
  </si>
  <si>
    <t>Equipment</t>
  </si>
  <si>
    <t>Travel</t>
  </si>
  <si>
    <t>Total Direct Costs</t>
  </si>
  <si>
    <t>Subtotal</t>
  </si>
  <si>
    <t>Total Project</t>
  </si>
  <si>
    <t>Total Costs</t>
  </si>
  <si>
    <t xml:space="preserve">   Total Personnel</t>
  </si>
  <si>
    <t>Tuition</t>
  </si>
  <si>
    <t xml:space="preserve"> </t>
  </si>
  <si>
    <t>Sponsor:</t>
  </si>
  <si>
    <t>PI Name:</t>
  </si>
  <si>
    <t>Title:</t>
  </si>
  <si>
    <t>Name</t>
  </si>
  <si>
    <t>Cal.</t>
  </si>
  <si>
    <t>Months</t>
  </si>
  <si>
    <t>Requested</t>
  </si>
  <si>
    <t>Salary</t>
  </si>
  <si>
    <t>Fringe</t>
  </si>
  <si>
    <t>Percent</t>
  </si>
  <si>
    <t>Effort</t>
  </si>
  <si>
    <t>Rate</t>
  </si>
  <si>
    <t>Personnel Type</t>
  </si>
  <si>
    <t>Clinical Faculty</t>
  </si>
  <si>
    <t>Non-Clinical Faculty</t>
  </si>
  <si>
    <t>SEIU</t>
  </si>
  <si>
    <t>Merit</t>
  </si>
  <si>
    <t>House Staff</t>
  </si>
  <si>
    <t>Graduate Assistants</t>
  </si>
  <si>
    <t>Fellowships</t>
  </si>
  <si>
    <t>Post Docs</t>
  </si>
  <si>
    <t>Temporary</t>
  </si>
  <si>
    <t>Bi-Weekly Students</t>
  </si>
  <si>
    <t>Professional</t>
  </si>
  <si>
    <t>Other</t>
  </si>
  <si>
    <t xml:space="preserve">Personnel </t>
  </si>
  <si>
    <t>Total</t>
  </si>
  <si>
    <t>Interactive Conversion Table</t>
  </si>
  <si>
    <t>3 month</t>
  </si>
  <si>
    <t>9 month</t>
  </si>
  <si>
    <t>12 month</t>
  </si>
  <si>
    <t>Summer Term</t>
  </si>
  <si>
    <t>Academic Year</t>
  </si>
  <si>
    <t xml:space="preserve"> % effort</t>
  </si>
  <si>
    <t xml:space="preserve">  % effort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</si>
  <si>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</si>
  <si>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</si>
  <si>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</si>
  <si>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Summer Term (SM)</t>
  </si>
  <si>
    <t xml:space="preserve">Calendar Year (CY) </t>
  </si>
  <si>
    <t>To fill out the budget forms for the SF 424 R&amp;R grantees will need to convert percent-of-effort to person months.  Below are</t>
  </si>
  <si>
    <t>a two examples of how person months are applied: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</si>
  <si>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</si>
  <si>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</si>
  <si>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</si>
  <si>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</si>
  <si>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</si>
  <si>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</si>
  <si>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 xml:space="preserve">Percent of Time &amp; Effort to Person Months (PM) </t>
  </si>
  <si>
    <t xml:space="preserve"> % effort </t>
  </si>
  <si>
    <t>Calendar Year/Annual</t>
  </si>
  <si>
    <t>Subawards</t>
  </si>
  <si>
    <t>Entity Name</t>
  </si>
  <si>
    <t>Year 1</t>
  </si>
  <si>
    <t>Year 2</t>
  </si>
  <si>
    <t>Year 3</t>
  </si>
  <si>
    <t>Year 4</t>
  </si>
  <si>
    <t>Year 5</t>
  </si>
  <si>
    <t>Direct</t>
  </si>
  <si>
    <t>F&amp;A</t>
  </si>
  <si>
    <t>Total Direct</t>
  </si>
  <si>
    <t>Total F&amp;A</t>
  </si>
  <si>
    <t>Total Sub-Agreements</t>
  </si>
  <si>
    <t>Project Title:</t>
  </si>
  <si>
    <t>Project Period:</t>
  </si>
  <si>
    <t>Years:</t>
  </si>
  <si>
    <t>Principal Investigator:</t>
  </si>
  <si>
    <t>MTDC</t>
  </si>
  <si>
    <t>Title</t>
  </si>
  <si>
    <t>*To use the chart simply insert the percent effort that you want to convert into the -0- of the % effort line and hit enter.</t>
  </si>
  <si>
    <t>Indirect Costs (F&amp;A)</t>
  </si>
  <si>
    <t>PROJECT CATEGORY</t>
  </si>
  <si>
    <t>F&amp;A  RATE</t>
  </si>
  <si>
    <t>BASE</t>
  </si>
  <si>
    <t>Organized Research</t>
  </si>
  <si>
    <t>Instruction</t>
  </si>
  <si>
    <t>Other Sponsored Activities</t>
  </si>
  <si>
    <t>Off-Campus -- All Programs</t>
  </si>
  <si>
    <t>Indirect Costs</t>
  </si>
  <si>
    <t>(F&amp;A)</t>
  </si>
  <si>
    <t>*Click below for DSP Facilities &amp; Administrative Costs webpage</t>
  </si>
  <si>
    <t>http://dsp.research.uiowa.edu/facilities-administrative-fa-costs</t>
  </si>
  <si>
    <t xml:space="preserve">Summary </t>
  </si>
  <si>
    <t xml:space="preserve">Total Project Costs </t>
  </si>
  <si>
    <t>Materials &amp;Supplies</t>
  </si>
  <si>
    <t xml:space="preserve">Other </t>
  </si>
  <si>
    <t>Cal. Months</t>
  </si>
  <si>
    <t>Acad. Months</t>
  </si>
  <si>
    <t xml:space="preserve">Sum. Months </t>
  </si>
  <si>
    <t>Weeks</t>
  </si>
  <si>
    <t>Days</t>
  </si>
  <si>
    <t xml:space="preserve">Total </t>
  </si>
  <si>
    <r>
      <t xml:space="preserve">Amount of Sub taken </t>
    </r>
    <r>
      <rPr>
        <b/>
        <sz val="11"/>
        <color theme="8" tint="-0.249977111117893"/>
        <rFont val="Arial"/>
        <family val="2"/>
      </rPr>
      <t>OUT</t>
    </r>
    <r>
      <rPr>
        <b/>
        <sz val="11"/>
        <rFont val="Arial"/>
        <family val="2"/>
      </rPr>
      <t xml:space="preserve"> of Direct Costs</t>
    </r>
  </si>
  <si>
    <t>Fiscal Appointments</t>
  </si>
  <si>
    <t>Cal. Appointments</t>
  </si>
  <si>
    <t>Price</t>
  </si>
  <si>
    <t xml:space="preserve">Travel </t>
  </si>
  <si>
    <t>http://dsp.research.uiowa.edu/travel</t>
  </si>
  <si>
    <t>for information on how to account for travel in your budget use the above link</t>
  </si>
  <si>
    <t>Materials &amp; Supplies</t>
  </si>
  <si>
    <t>#</t>
  </si>
  <si>
    <t xml:space="preserve"># </t>
  </si>
  <si>
    <t xml:space="preserve">Tuition </t>
  </si>
  <si>
    <t># of Students</t>
  </si>
  <si>
    <t xml:space="preserve">Rate </t>
  </si>
  <si>
    <t>Total Year 1 Equipment Costs</t>
  </si>
  <si>
    <t>Total Year 2 Equipment costs</t>
  </si>
  <si>
    <t>Total Year 3 Equipment Costs</t>
  </si>
  <si>
    <t>Total Year 4 Equipment Costs</t>
  </si>
  <si>
    <t>Total Year 5 Equipment Costs</t>
  </si>
  <si>
    <t xml:space="preserve">Total M &amp;S Year 1 </t>
  </si>
  <si>
    <t>Total M &amp; S Year 2</t>
  </si>
  <si>
    <t>Total M &amp; S Year 3</t>
  </si>
  <si>
    <t>Total M &amp; S Year 4</t>
  </si>
  <si>
    <t>Total M &amp; S Year 5</t>
  </si>
  <si>
    <t>Total Tuition Year 1</t>
  </si>
  <si>
    <t>Total Tuition Year 2</t>
  </si>
  <si>
    <t>Total Tuition Year 3</t>
  </si>
  <si>
    <t>Total Tuition Year 4</t>
  </si>
  <si>
    <t>Total Tuition Year 5</t>
  </si>
  <si>
    <t>Description</t>
  </si>
  <si>
    <t>Total Year 1 Other Direct Costs</t>
  </si>
  <si>
    <t>Total Year 2 Other Direct Costs</t>
  </si>
  <si>
    <t>Total Year 3 Other Direct Costs</t>
  </si>
  <si>
    <t>Total Year 4 Other Direct Costs</t>
  </si>
  <si>
    <t>Total Year 5 Other Direct Costs</t>
  </si>
  <si>
    <t xml:space="preserve">Domestic </t>
  </si>
  <si>
    <t xml:space="preserve">Foreign </t>
  </si>
  <si>
    <t>Total Domestic</t>
  </si>
  <si>
    <t>Total Foreign</t>
  </si>
  <si>
    <t>Total Travel Year 1</t>
  </si>
  <si>
    <t>Domestic</t>
  </si>
  <si>
    <t>Foreign</t>
  </si>
  <si>
    <t>Total Travel Year 2</t>
  </si>
  <si>
    <t>$ Amount</t>
  </si>
  <si>
    <t>Total Travel Year 3</t>
  </si>
  <si>
    <t>Total Travel Year 5</t>
  </si>
  <si>
    <t>Total Travel Year 4</t>
  </si>
  <si>
    <t>Materials &amp; Supplies (includes equipment under $5,000)</t>
  </si>
  <si>
    <t>Equipment (greater than or equal to $5,000)</t>
  </si>
  <si>
    <t>Sum. Term</t>
  </si>
  <si>
    <t>*(Proposed Rates)</t>
  </si>
  <si>
    <t>Start Date:</t>
  </si>
  <si>
    <t>End Date:</t>
  </si>
  <si>
    <t>F&amp;A rate:</t>
  </si>
  <si>
    <t>MTDC:</t>
  </si>
  <si>
    <t xml:space="preserve">Non-profit </t>
  </si>
  <si>
    <t>Varies* (see website below)</t>
  </si>
  <si>
    <t>BUDGET PERIOD 1 COSTS</t>
  </si>
  <si>
    <t>BUDGET PERIOD 2 COSTS</t>
  </si>
  <si>
    <t>BUDGET PERIOD 3 COSTS</t>
  </si>
  <si>
    <t>BUDGET PERIOD 4 COSTS</t>
  </si>
  <si>
    <t>BUDGET PERIOD 5 COSTS</t>
  </si>
  <si>
    <t xml:space="preserve">*University of Iowa F&amp;A is only taken on the first 25,000 of EACH Subaward amount (cumulative). </t>
  </si>
  <si>
    <t>Cover Page</t>
  </si>
  <si>
    <t>Steps for filling out your budget:</t>
  </si>
  <si>
    <t>Begin Date:</t>
  </si>
  <si>
    <t>End date:</t>
  </si>
  <si>
    <t xml:space="preserve">                                                        Sponsor Grant Title, Opportunity Title, or link to Application or Website with Proposal Information:</t>
  </si>
  <si>
    <t>Prime Sponsor:</t>
  </si>
  <si>
    <t>Prime:</t>
  </si>
  <si>
    <t xml:space="preserve">http://afr.fo.uiowa.edu/fringe-benefit-accounting/currentprojected-fringe-benefit-rates </t>
  </si>
  <si>
    <t>*Click below for DSP fringe rate webpage:</t>
  </si>
  <si>
    <t>1. Cover Page Information (above)</t>
  </si>
  <si>
    <r>
      <t xml:space="preserve">For information and tuition rates see: </t>
    </r>
    <r>
      <rPr>
        <b/>
        <sz val="14"/>
        <color theme="0"/>
        <rFont val="Calibri"/>
        <family val="2"/>
        <scheme val="minor"/>
      </rPr>
      <t xml:space="preserve">http://www.grad.uiowa.edu/graduate-student-stipends-and-benefits  </t>
    </r>
  </si>
  <si>
    <t>Year 1               Salary</t>
  </si>
  <si>
    <t>Year 4               Salary</t>
  </si>
  <si>
    <t>Year 3               Salary</t>
  </si>
  <si>
    <t>Year 2               Salary</t>
  </si>
  <si>
    <t>Year 5             Salary</t>
  </si>
  <si>
    <t>Other Personnel (Hourly &amp; Consultants)</t>
  </si>
  <si>
    <t>Hourly Rate/Salary</t>
  </si>
  <si>
    <t>Multiplier (Hours/Mos. Effort/etc.)</t>
  </si>
  <si>
    <t>Notes for budget reviewer(s):</t>
  </si>
  <si>
    <t xml:space="preserve">          Personnel &amp; Title</t>
  </si>
  <si>
    <t xml:space="preserve">          Personnel salary</t>
  </si>
  <si>
    <t xml:space="preserve">          Personnel effort (either in months or %, but NOT both). See 'Effort Table' tab for help.</t>
  </si>
  <si>
    <t xml:space="preserve">          Select Applicable Fringe Rate (see Fringe rate tab for help)</t>
  </si>
  <si>
    <t xml:space="preserve">          Start/End Dates for all periods</t>
  </si>
  <si>
    <t xml:space="preserve">          Input F&amp;A rate for all applicable budget periods. See F&amp;A tab for help calculating this rate.</t>
  </si>
  <si>
    <t>2. "Budget" tab</t>
  </si>
  <si>
    <t>3. "Other" tab</t>
  </si>
  <si>
    <t xml:space="preserve">          Equipment</t>
  </si>
  <si>
    <t xml:space="preserve">          Travel</t>
  </si>
  <si>
    <t xml:space="preserve">          Materials and Supplies</t>
  </si>
  <si>
    <t xml:space="preserve">          Tuition</t>
  </si>
  <si>
    <t xml:space="preserve">          Other</t>
  </si>
  <si>
    <t>4. Subawards (if applicable)</t>
  </si>
  <si>
    <t xml:space="preserve">          Entity Name, Direct Costs, F&amp;A</t>
  </si>
  <si>
    <t>???</t>
  </si>
  <si>
    <t>Patient Care Costs</t>
  </si>
  <si>
    <t>Total Year 1 Patient Care Costs</t>
  </si>
  <si>
    <t>Total Year 2 Patient Care Costs</t>
  </si>
  <si>
    <t>Total Year 3 Patient Care Costs</t>
  </si>
  <si>
    <t>Total Year 4 Patient Care Costs</t>
  </si>
  <si>
    <t>Total Year 5 Patient Care Costs</t>
  </si>
  <si>
    <r>
      <t xml:space="preserve">For information about Patient Care Costs see: </t>
    </r>
    <r>
      <rPr>
        <b/>
        <sz val="14"/>
        <color theme="0"/>
        <rFont val="Calibri"/>
        <family val="2"/>
        <scheme val="minor"/>
      </rPr>
      <t>https://dsp.research.uiowa.edu/patient-care</t>
    </r>
  </si>
  <si>
    <t>Escalation Rate:</t>
  </si>
  <si>
    <t xml:space="preserve">          Personnel Escalation Rate (at top of page)</t>
  </si>
  <si>
    <t>Off-Campus -- Other Sponsored Activities</t>
  </si>
  <si>
    <r>
      <t xml:space="preserve">**Any budget related questions should be directed to erin-brothers@uiowa.edu or </t>
    </r>
    <r>
      <rPr>
        <i/>
        <sz val="12"/>
        <rFont val="Arial"/>
        <family val="2"/>
      </rPr>
      <t>jeanne-towell@uiowa.edu</t>
    </r>
  </si>
  <si>
    <t>7/1/22 - 6/30/23</t>
  </si>
  <si>
    <t>*This worksheet was updated 02/10/2020</t>
  </si>
  <si>
    <t>FY2022</t>
  </si>
  <si>
    <t>7/1/21-06/30/22</t>
  </si>
  <si>
    <t xml:space="preserve">Fringe Rates </t>
  </si>
  <si>
    <t>FY2023</t>
  </si>
  <si>
    <t>Approved</t>
  </si>
  <si>
    <t>*FY2024</t>
  </si>
  <si>
    <t>7/1/23 - 6/30/24</t>
  </si>
  <si>
    <t>*FY2025</t>
  </si>
  <si>
    <t>*FY2026</t>
  </si>
  <si>
    <t>7/1/24 - 6/30/25</t>
  </si>
  <si>
    <t>7/1/25 - 6/30/26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</si>
</sst>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26"/>
      <color theme="0"/>
      <name val="Arial"/>
      <family val="2"/>
    </font>
    <font>
      <b/>
      <sz val="10"/>
      <color theme="8" tint="-0.499984740745262"/>
      <name val="Arial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7"/>
      <color theme="0"/>
      <name val="Calibri"/>
      <family val="2"/>
      <scheme val="minor"/>
    </font>
    <font>
      <u/>
      <sz val="9"/>
      <name val="Arial"/>
      <family val="2"/>
    </font>
    <font>
      <sz val="9"/>
      <color indexed="81"/>
      <name val="Tahoma"/>
      <family val="2"/>
    </font>
    <font>
      <sz val="14"/>
      <color theme="1"/>
      <name val="Arial"/>
      <family val="2"/>
    </font>
    <font>
      <b/>
      <sz val="11"/>
      <color theme="8" tint="-0.24997711111789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theme="3" tint="-0.249977111117893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rgb="FF3F3F3F"/>
      <name val="Arial"/>
      <family val="2"/>
    </font>
    <font>
      <b/>
      <sz val="10"/>
      <color theme="0"/>
      <name val="Arial"/>
      <family val="2"/>
    </font>
    <font>
      <b/>
      <sz val="11"/>
      <color theme="6" tint="-0.49998474074526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color rgb="FF7030A0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5CD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450666829432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/>
      <right/>
      <top style="thin">
        <color indexed="64"/>
      </top>
      <bottom style="medium">
        <color theme="0" tint="-0.3499862666707357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thin">
        <color rgb="FF766000"/>
      </left>
      <right style="thin">
        <color rgb="FF766000"/>
      </right>
      <top style="thin">
        <color rgb="FF766000"/>
      </top>
      <bottom style="thin">
        <color rgb="FF766000"/>
      </bottom>
      <diagonal/>
    </border>
    <border>
      <left style="thin">
        <color rgb="FF766000"/>
      </left>
      <right/>
      <top style="thin">
        <color rgb="FF766000"/>
      </top>
      <bottom style="thin">
        <color rgb="FF766000"/>
      </bottom>
      <diagonal/>
    </border>
    <border>
      <left/>
      <right/>
      <top style="thin">
        <color rgb="FF766000"/>
      </top>
      <bottom style="thin">
        <color rgb="FF766000"/>
      </bottom>
      <diagonal/>
    </border>
    <border>
      <left/>
      <right style="thin">
        <color rgb="FF766000"/>
      </right>
      <top style="thin">
        <color rgb="FF766000"/>
      </top>
      <bottom style="thin">
        <color rgb="FF766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ck">
        <color theme="4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indexed="64"/>
      </right>
      <top style="medium">
        <color theme="0" tint="-0.34998626667073579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 tint="0.39997558519241921"/>
      </left>
      <right style="thin">
        <color theme="7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/>
      </right>
      <top style="thin">
        <color indexed="64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 tint="0.3999755851924192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11" fontId="13" fillId="0" borderId="4" applyAlignment="0" applyProtection="0"/>
    <xf numFmtId="9" fontId="8" fillId="0" borderId="0" applyFont="0" applyFill="0" applyBorder="0" applyAlignment="0" applyProtection="0"/>
    <xf numFmtId="0" fontId="20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14" applyNumberFormat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20" borderId="25" applyNumberFormat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1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</cellStyleXfs>
  <cellXfs count="555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6" applyNumberFormat="1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10" fillId="0" borderId="0" xfId="0" applyFont="1"/>
    <xf numFmtId="164" fontId="10" fillId="0" borderId="0" xfId="6" applyNumberFormat="1" applyFont="1"/>
    <xf numFmtId="0" fontId="10" fillId="0" borderId="0" xfId="0" applyFont="1" applyAlignment="1"/>
    <xf numFmtId="164" fontId="9" fillId="0" borderId="0" xfId="6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8" fillId="0" borderId="0" xfId="0" applyFont="1"/>
    <xf numFmtId="0" fontId="0" fillId="0" borderId="0" xfId="0" quotePrefix="1"/>
    <xf numFmtId="164" fontId="0" fillId="0" borderId="0" xfId="6" applyNumberFormat="1" applyFont="1" applyBorder="1"/>
    <xf numFmtId="164" fontId="7" fillId="18" borderId="6" xfId="20" applyNumberFormat="1" applyBorder="1" applyAlignment="1" applyProtection="1">
      <alignment horizontal="right"/>
      <protection locked="0"/>
    </xf>
    <xf numFmtId="164" fontId="7" fillId="18" borderId="5" xfId="20" applyNumberFormat="1" applyBorder="1" applyAlignment="1" applyProtection="1">
      <alignment horizontal="right"/>
      <protection locked="0"/>
    </xf>
    <xf numFmtId="164" fontId="7" fillId="17" borderId="6" xfId="19" applyNumberFormat="1" applyBorder="1" applyAlignment="1" applyProtection="1">
      <alignment horizontal="right"/>
      <protection locked="0"/>
    </xf>
    <xf numFmtId="164" fontId="7" fillId="17" borderId="5" xfId="19" applyNumberFormat="1" applyBorder="1" applyAlignment="1" applyProtection="1">
      <alignment horizontal="right"/>
      <protection locked="0"/>
    </xf>
    <xf numFmtId="49" fontId="7" fillId="17" borderId="5" xfId="19" applyNumberFormat="1" applyBorder="1" applyAlignment="1" applyProtection="1">
      <alignment horizontal="right"/>
      <protection locked="0"/>
    </xf>
    <xf numFmtId="49" fontId="7" fillId="17" borderId="6" xfId="19" applyNumberFormat="1" applyBorder="1" applyAlignment="1" applyProtection="1">
      <alignment horizontal="right"/>
      <protection locked="0"/>
    </xf>
    <xf numFmtId="0" fontId="29" fillId="18" borderId="17" xfId="20" applyFont="1" applyBorder="1" applyAlignment="1" applyProtection="1">
      <alignment horizontal="center"/>
    </xf>
    <xf numFmtId="0" fontId="29" fillId="18" borderId="11" xfId="20" applyFont="1" applyBorder="1" applyAlignment="1" applyProtection="1">
      <alignment horizontal="center"/>
    </xf>
    <xf numFmtId="0" fontId="29" fillId="18" borderId="1" xfId="20" applyFont="1" applyBorder="1" applyAlignment="1" applyProtection="1">
      <alignment horizontal="center"/>
    </xf>
    <xf numFmtId="0" fontId="29" fillId="17" borderId="11" xfId="19" applyFont="1" applyBorder="1" applyAlignment="1" applyProtection="1">
      <alignment horizontal="center"/>
    </xf>
    <xf numFmtId="14" fontId="38" fillId="10" borderId="21" xfId="12" applyNumberFormat="1" applyFont="1" applyBorder="1" applyAlignment="1" applyProtection="1">
      <alignment horizontal="center" vertical="center"/>
      <protection locked="0"/>
    </xf>
    <xf numFmtId="0" fontId="38" fillId="10" borderId="21" xfId="12" applyNumberFormat="1" applyFont="1" applyBorder="1" applyAlignment="1" applyProtection="1">
      <alignment horizontal="center" vertical="center"/>
      <protection locked="0"/>
    </xf>
    <xf numFmtId="0" fontId="29" fillId="17" borderId="1" xfId="19" applyFont="1" applyBorder="1" applyAlignment="1" applyProtection="1">
      <alignment horizontal="center"/>
    </xf>
    <xf numFmtId="0" fontId="0" fillId="0" borderId="0" xfId="0"/>
    <xf numFmtId="0" fontId="0" fillId="0" borderId="0" xfId="0"/>
    <xf numFmtId="44" fontId="10" fillId="0" borderId="5" xfId="6" applyNumberFormat="1" applyFont="1" applyBorder="1" applyProtection="1"/>
    <xf numFmtId="44" fontId="10" fillId="9" borderId="5" xfId="0" applyNumberFormat="1" applyFont="1" applyFill="1" applyBorder="1" applyAlignment="1" applyProtection="1">
      <alignment horizontal="center"/>
      <protection locked="0"/>
    </xf>
    <xf numFmtId="2" fontId="15" fillId="2" borderId="5" xfId="1" applyNumberFormat="1" applyBorder="1" applyAlignment="1" applyProtection="1">
      <alignment horizontal="center"/>
      <protection locked="0"/>
    </xf>
    <xf numFmtId="2" fontId="15" fillId="2" borderId="5" xfId="1" applyNumberFormat="1" applyBorder="1" applyProtection="1">
      <protection locked="0"/>
    </xf>
    <xf numFmtId="10" fontId="10" fillId="9" borderId="5" xfId="10" applyNumberFormat="1" applyFont="1" applyFill="1" applyBorder="1" applyAlignment="1" applyProtection="1">
      <alignment horizontal="center"/>
      <protection locked="0"/>
    </xf>
    <xf numFmtId="44" fontId="10" fillId="0" borderId="5" xfId="0" applyNumberFormat="1" applyFont="1" applyBorder="1" applyAlignment="1" applyProtection="1">
      <alignment horizontal="center"/>
      <protection locked="0"/>
    </xf>
    <xf numFmtId="10" fontId="10" fillId="0" borderId="5" xfId="1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15" fillId="2" borderId="5" xfId="1" applyBorder="1" applyProtection="1">
      <protection locked="0"/>
    </xf>
    <xf numFmtId="164" fontId="7" fillId="18" borderId="6" xfId="20" applyNumberFormat="1" applyBorder="1" applyProtection="1"/>
    <xf numFmtId="164" fontId="7" fillId="17" borderId="6" xfId="19" applyNumberFormat="1" applyBorder="1" applyProtection="1"/>
    <xf numFmtId="0" fontId="29" fillId="17" borderId="9" xfId="19" applyFont="1" applyBorder="1" applyProtection="1"/>
    <xf numFmtId="0" fontId="29" fillId="17" borderId="17" xfId="19" applyFont="1" applyBorder="1" applyAlignment="1" applyProtection="1">
      <alignment horizontal="right"/>
    </xf>
    <xf numFmtId="0" fontId="0" fillId="0" borderId="0" xfId="0" applyBorder="1" applyProtection="1">
      <protection locked="0"/>
    </xf>
    <xf numFmtId="0" fontId="18" fillId="4" borderId="27" xfId="3" applyFont="1" applyBorder="1" applyAlignment="1">
      <alignment horizontal="center"/>
    </xf>
    <xf numFmtId="0" fontId="18" fillId="5" borderId="27" xfId="4" applyFont="1" applyBorder="1" applyAlignment="1">
      <alignment horizontal="center"/>
    </xf>
    <xf numFmtId="0" fontId="18" fillId="5" borderId="6" xfId="4" applyFont="1" applyBorder="1" applyAlignment="1">
      <alignment horizontal="center"/>
    </xf>
    <xf numFmtId="0" fontId="9" fillId="4" borderId="6" xfId="3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0" xfId="0"/>
    <xf numFmtId="0" fontId="0" fillId="0" borderId="0" xfId="0"/>
    <xf numFmtId="0" fontId="3" fillId="28" borderId="0" xfId="29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4" fontId="0" fillId="8" borderId="5" xfId="0" applyNumberFormat="1" applyFill="1" applyBorder="1" applyProtection="1"/>
    <xf numFmtId="44" fontId="0" fillId="0" borderId="5" xfId="0" applyNumberFormat="1" applyBorder="1" applyProtection="1"/>
    <xf numFmtId="44" fontId="9" fillId="0" borderId="5" xfId="6" applyNumberFormat="1" applyFont="1" applyBorder="1" applyProtection="1"/>
    <xf numFmtId="44" fontId="7" fillId="18" borderId="5" xfId="20" applyNumberFormat="1" applyBorder="1" applyProtection="1"/>
    <xf numFmtId="165" fontId="15" fillId="3" borderId="5" xfId="2" applyNumberFormat="1" applyBorder="1" applyAlignment="1" applyProtection="1">
      <alignment horizontal="center"/>
      <protection locked="0"/>
    </xf>
    <xf numFmtId="44" fontId="9" fillId="8" borderId="5" xfId="6" applyNumberFormat="1" applyFont="1" applyFill="1" applyBorder="1" applyProtection="1"/>
    <xf numFmtId="44" fontId="13" fillId="8" borderId="5" xfId="9" applyNumberForma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63" fillId="20" borderId="37" xfId="22" applyNumberFormat="1" applyFont="1" applyBorder="1" applyAlignment="1"/>
    <xf numFmtId="164" fontId="63" fillId="20" borderId="38" xfId="22" applyNumberFormat="1" applyFont="1" applyBorder="1" applyAlignment="1"/>
    <xf numFmtId="164" fontId="43" fillId="20" borderId="37" xfId="22" applyNumberFormat="1" applyFont="1" applyBorder="1" applyAlignment="1"/>
    <xf numFmtId="164" fontId="43" fillId="20" borderId="38" xfId="22" applyNumberFormat="1" applyFont="1" applyBorder="1" applyAlignment="1"/>
    <xf numFmtId="0" fontId="9" fillId="0" borderId="27" xfId="0" applyFont="1" applyBorder="1" applyAlignment="1">
      <alignment horizontal="center"/>
    </xf>
    <xf numFmtId="0" fontId="0" fillId="0" borderId="0" xfId="0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3" fillId="28" borderId="5" xfId="29" applyBorder="1" applyAlignment="1" applyProtection="1">
      <alignment horizontal="center"/>
    </xf>
    <xf numFmtId="0" fontId="3" fillId="28" borderId="0" xfId="29" applyBorder="1" applyProtection="1"/>
    <xf numFmtId="0" fontId="0" fillId="0" borderId="0" xfId="0" applyProtection="1"/>
    <xf numFmtId="0" fontId="0" fillId="0" borderId="0" xfId="0"/>
    <xf numFmtId="0" fontId="3" fillId="28" borderId="0" xfId="29" applyAlignment="1" applyProtection="1">
      <alignment horizontal="center"/>
      <protection locked="0"/>
    </xf>
    <xf numFmtId="0" fontId="29" fillId="17" borderId="17" xfId="19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0" fillId="0" borderId="9" xfId="0" applyBorder="1" applyAlignment="1"/>
    <xf numFmtId="0" fontId="0" fillId="0" borderId="0" xfId="0" applyBorder="1" applyAlignment="1"/>
    <xf numFmtId="2" fontId="10" fillId="34" borderId="5" xfId="6" applyNumberFormat="1" applyFont="1" applyFill="1" applyBorder="1" applyProtection="1"/>
    <xf numFmtId="44" fontId="10" fillId="0" borderId="2" xfId="0" applyNumberFormat="1" applyFont="1" applyBorder="1" applyAlignment="1" applyProtection="1">
      <protection locked="0"/>
    </xf>
    <xf numFmtId="44" fontId="10" fillId="0" borderId="1" xfId="0" applyNumberFormat="1" applyFont="1" applyBorder="1" applyAlignment="1" applyProtection="1">
      <protection locked="0"/>
    </xf>
    <xf numFmtId="0" fontId="67" fillId="0" borderId="0" xfId="0" applyFont="1" applyBorder="1" applyAlignment="1" applyProtection="1">
      <alignment horizontal="left"/>
      <protection locked="0"/>
    </xf>
    <xf numFmtId="0" fontId="13" fillId="10" borderId="42" xfId="12" applyFont="1" applyBorder="1" applyAlignment="1" applyProtection="1">
      <alignment horizontal="right" vertical="center"/>
    </xf>
    <xf numFmtId="0" fontId="27" fillId="10" borderId="49" xfId="12" applyBorder="1" applyProtection="1"/>
    <xf numFmtId="0" fontId="13" fillId="10" borderId="42" xfId="12" applyFont="1" applyBorder="1" applyAlignment="1" applyProtection="1">
      <alignment horizontal="right"/>
    </xf>
    <xf numFmtId="0" fontId="27" fillId="10" borderId="0" xfId="12" applyBorder="1" applyAlignment="1" applyProtection="1"/>
    <xf numFmtId="0" fontId="13" fillId="10" borderId="42" xfId="12" applyFont="1" applyBorder="1" applyProtection="1"/>
    <xf numFmtId="0" fontId="27" fillId="10" borderId="0" xfId="12" applyBorder="1" applyProtection="1"/>
    <xf numFmtId="0" fontId="38" fillId="10" borderId="0" xfId="12" applyFont="1" applyBorder="1" applyAlignment="1" applyProtection="1">
      <alignment horizontal="right" vertical="center"/>
    </xf>
    <xf numFmtId="0" fontId="38" fillId="10" borderId="0" xfId="12" applyFont="1" applyBorder="1" applyAlignment="1" applyProtection="1">
      <alignment vertical="top" wrapText="1"/>
    </xf>
    <xf numFmtId="0" fontId="38" fillId="10" borderId="0" xfId="12" applyFont="1" applyBorder="1" applyAlignment="1" applyProtection="1"/>
    <xf numFmtId="0" fontId="27" fillId="10" borderId="0" xfId="12" applyBorder="1" applyAlignment="1" applyProtection="1">
      <alignment vertical="center"/>
    </xf>
    <xf numFmtId="0" fontId="27" fillId="10" borderId="0" xfId="12" applyBorder="1" applyAlignment="1" applyProtection="1">
      <alignment horizontal="right"/>
    </xf>
    <xf numFmtId="0" fontId="59" fillId="10" borderId="42" xfId="12" applyFont="1" applyBorder="1" applyAlignment="1" applyProtection="1">
      <alignment horizontal="left" vertical="center"/>
    </xf>
    <xf numFmtId="0" fontId="59" fillId="10" borderId="0" xfId="12" applyFont="1" applyBorder="1" applyAlignment="1" applyProtection="1">
      <alignment horizontal="left"/>
    </xf>
    <xf numFmtId="0" fontId="38" fillId="10" borderId="0" xfId="12" applyFont="1" applyBorder="1" applyAlignment="1" applyProtection="1">
      <alignment horizontal="left"/>
    </xf>
    <xf numFmtId="0" fontId="38" fillId="10" borderId="49" xfId="12" applyFont="1" applyBorder="1" applyAlignment="1" applyProtection="1"/>
    <xf numFmtId="0" fontId="13" fillId="10" borderId="39" xfId="12" applyFont="1" applyBorder="1" applyAlignment="1" applyProtection="1">
      <alignment horizontal="right"/>
    </xf>
    <xf numFmtId="0" fontId="27" fillId="10" borderId="46" xfId="12" applyFont="1" applyBorder="1" applyProtection="1"/>
    <xf numFmtId="0" fontId="27" fillId="10" borderId="47" xfId="12" applyBorder="1" applyProtection="1"/>
    <xf numFmtId="0" fontId="27" fillId="10" borderId="48" xfId="12" applyBorder="1" applyProtection="1"/>
    <xf numFmtId="0" fontId="0" fillId="0" borderId="0" xfId="0" applyBorder="1" applyProtection="1"/>
    <xf numFmtId="0" fontId="26" fillId="10" borderId="62" xfId="12" applyFont="1" applyBorder="1" applyAlignment="1" applyProtection="1">
      <alignment horizontal="right"/>
    </xf>
    <xf numFmtId="0" fontId="26" fillId="10" borderId="31" xfId="12" applyFont="1" applyBorder="1" applyAlignment="1" applyProtection="1">
      <alignment horizontal="right"/>
    </xf>
    <xf numFmtId="44" fontId="10" fillId="0" borderId="2" xfId="0" applyNumberFormat="1" applyFont="1" applyBorder="1" applyAlignment="1" applyProtection="1"/>
    <xf numFmtId="44" fontId="10" fillId="0" borderId="8" xfId="0" applyNumberFormat="1" applyFont="1" applyBorder="1" applyAlignment="1" applyProtection="1"/>
    <xf numFmtId="44" fontId="10" fillId="0" borderId="1" xfId="0" applyNumberFormat="1" applyFont="1" applyBorder="1" applyAlignment="1" applyProtection="1"/>
    <xf numFmtId="44" fontId="10" fillId="0" borderId="11" xfId="0" applyNumberFormat="1" applyFont="1" applyBorder="1" applyAlignment="1" applyProtection="1"/>
    <xf numFmtId="164" fontId="31" fillId="0" borderId="0" xfId="6" applyNumberFormat="1" applyFont="1" applyProtection="1"/>
    <xf numFmtId="164" fontId="10" fillId="0" borderId="0" xfId="6" applyNumberFormat="1" applyFont="1" applyProtection="1"/>
    <xf numFmtId="11" fontId="62" fillId="8" borderId="28" xfId="26" applyNumberFormat="1" applyFont="1" applyFill="1" applyProtection="1"/>
    <xf numFmtId="11" fontId="7" fillId="18" borderId="4" xfId="20" applyNumberFormat="1" applyBorder="1" applyProtection="1"/>
    <xf numFmtId="11" fontId="13" fillId="8" borderId="4" xfId="9" applyFont="1" applyFill="1" applyProtection="1"/>
    <xf numFmtId="11" fontId="29" fillId="14" borderId="4" xfId="16" applyNumberFormat="1" applyFont="1" applyBorder="1" applyAlignment="1" applyProtection="1">
      <alignment horizontal="right"/>
    </xf>
    <xf numFmtId="44" fontId="41" fillId="14" borderId="16" xfId="16" applyNumberFormat="1" applyFont="1" applyBorder="1" applyProtection="1"/>
    <xf numFmtId="164" fontId="32" fillId="22" borderId="3" xfId="24" applyNumberFormat="1" applyFont="1" applyBorder="1" applyProtection="1"/>
    <xf numFmtId="11" fontId="12" fillId="22" borderId="3" xfId="8" applyNumberFormat="1" applyFill="1" applyProtection="1"/>
    <xf numFmtId="44" fontId="32" fillId="22" borderId="5" xfId="24" applyNumberFormat="1" applyFont="1" applyBorder="1" applyProtection="1"/>
    <xf numFmtId="0" fontId="31" fillId="0" borderId="0" xfId="0" applyFont="1" applyProtection="1"/>
    <xf numFmtId="11" fontId="13" fillId="8" borderId="28" xfId="26" applyNumberFormat="1" applyFont="1" applyFill="1" applyProtection="1"/>
    <xf numFmtId="11" fontId="41" fillId="18" borderId="4" xfId="20" applyNumberFormat="1" applyFont="1" applyBorder="1" applyProtection="1"/>
    <xf numFmtId="11" fontId="4" fillId="18" borderId="4" xfId="20" applyNumberFormat="1" applyFont="1" applyBorder="1" applyProtection="1"/>
    <xf numFmtId="0" fontId="10" fillId="0" borderId="0" xfId="0" applyFont="1" applyProtection="1"/>
    <xf numFmtId="11" fontId="41" fillId="14" borderId="4" xfId="16" applyNumberFormat="1" applyFont="1" applyBorder="1" applyProtection="1"/>
    <xf numFmtId="11" fontId="4" fillId="14" borderId="4" xfId="16" applyNumberFormat="1" applyFont="1" applyBorder="1" applyProtection="1"/>
    <xf numFmtId="164" fontId="0" fillId="0" borderId="0" xfId="6" applyNumberFormat="1" applyFont="1" applyProtection="1"/>
    <xf numFmtId="0" fontId="14" fillId="0" borderId="0" xfId="7" applyFont="1" applyFill="1" applyProtection="1"/>
    <xf numFmtId="164" fontId="8" fillId="0" borderId="0" xfId="6" applyNumberFormat="1" applyFont="1" applyFill="1" applyProtection="1"/>
    <xf numFmtId="164" fontId="10" fillId="0" borderId="0" xfId="6" applyNumberFormat="1" applyFont="1" applyFill="1" applyProtection="1"/>
    <xf numFmtId="0" fontId="10" fillId="0" borderId="0" xfId="0" applyFont="1" applyFill="1" applyProtection="1"/>
    <xf numFmtId="2" fontId="10" fillId="0" borderId="0" xfId="0" applyNumberFormat="1" applyFont="1" applyProtection="1"/>
    <xf numFmtId="0" fontId="18" fillId="4" borderId="27" xfId="3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18" fillId="5" borderId="27" xfId="4" applyFont="1" applyBorder="1" applyAlignment="1" applyProtection="1">
      <alignment horizontal="center"/>
    </xf>
    <xf numFmtId="0" fontId="9" fillId="0" borderId="0" xfId="0" quotePrefix="1" applyFont="1" applyBorder="1" applyAlignment="1" applyProtection="1">
      <alignment horizontal="center"/>
    </xf>
    <xf numFmtId="164" fontId="9" fillId="0" borderId="0" xfId="6" applyNumberFormat="1" applyFont="1" applyBorder="1" applyAlignment="1" applyProtection="1">
      <alignment horizontal="center"/>
    </xf>
    <xf numFmtId="0" fontId="9" fillId="4" borderId="6" xfId="3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8" fillId="5" borderId="6" xfId="4" applyFont="1" applyBorder="1" applyAlignment="1" applyProtection="1">
      <alignment horizontal="center"/>
    </xf>
    <xf numFmtId="44" fontId="41" fillId="14" borderId="5" xfId="16" applyNumberFormat="1" applyFont="1" applyBorder="1" applyProtection="1"/>
    <xf numFmtId="164" fontId="0" fillId="0" borderId="0" xfId="6" applyNumberFormat="1" applyFont="1" applyBorder="1" applyProtection="1"/>
    <xf numFmtId="0" fontId="9" fillId="0" borderId="0" xfId="0" applyFont="1" applyProtection="1"/>
    <xf numFmtId="0" fontId="23" fillId="0" borderId="3" xfId="8" applyFont="1" applyAlignment="1" applyProtection="1"/>
    <xf numFmtId="44" fontId="60" fillId="0" borderId="0" xfId="6" applyNumberFormat="1" applyFont="1" applyBorder="1" applyProtection="1"/>
    <xf numFmtId="0" fontId="23" fillId="0" borderId="0" xfId="0" applyFont="1" applyAlignment="1" applyProtection="1"/>
    <xf numFmtId="44" fontId="60" fillId="0" borderId="1" xfId="6" applyNumberFormat="1" applyFont="1" applyBorder="1" applyProtection="1"/>
    <xf numFmtId="11" fontId="12" fillId="0" borderId="3" xfId="8" applyNumberFormat="1" applyProtection="1"/>
    <xf numFmtId="44" fontId="61" fillId="0" borderId="3" xfId="8" applyNumberFormat="1" applyFo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44" fontId="61" fillId="0" borderId="0" xfId="6" applyNumberFormat="1" applyFont="1" applyBorder="1" applyProtection="1"/>
    <xf numFmtId="0" fontId="23" fillId="0" borderId="3" xfId="8" applyFont="1" applyProtection="1"/>
    <xf numFmtId="0" fontId="23" fillId="0" borderId="0" xfId="0" applyFont="1" applyProtection="1"/>
    <xf numFmtId="164" fontId="9" fillId="0" borderId="0" xfId="6" applyNumberFormat="1" applyFont="1" applyProtection="1"/>
    <xf numFmtId="0" fontId="69" fillId="33" borderId="58" xfId="3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27" borderId="0" xfId="28" applyProtection="1"/>
    <xf numFmtId="0" fontId="55" fillId="0" borderId="0" xfId="0" applyFont="1" applyBorder="1" applyAlignment="1" applyProtection="1"/>
    <xf numFmtId="0" fontId="5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4" fillId="0" borderId="28" xfId="26" applyFont="1" applyProtection="1"/>
    <xf numFmtId="0" fontId="51" fillId="0" borderId="0" xfId="27" applyFont="1" applyProtection="1"/>
    <xf numFmtId="0" fontId="52" fillId="0" borderId="30" xfId="27" applyBorder="1" applyAlignment="1" applyProtection="1">
      <alignment horizontal="center"/>
    </xf>
    <xf numFmtId="0" fontId="52" fillId="0" borderId="0" xfId="27" applyBorder="1" applyAlignment="1" applyProtection="1">
      <alignment horizontal="center"/>
    </xf>
    <xf numFmtId="0" fontId="51" fillId="0" borderId="0" xfId="27" applyFont="1" applyBorder="1" applyProtection="1"/>
    <xf numFmtId="0" fontId="52" fillId="0" borderId="0" xfId="27" applyAlignment="1" applyProtection="1">
      <alignment horizontal="center"/>
    </xf>
    <xf numFmtId="0" fontId="52" fillId="0" borderId="0" xfId="27" applyProtection="1"/>
    <xf numFmtId="0" fontId="52" fillId="0" borderId="0" xfId="27" applyAlignment="1" applyProtection="1">
      <alignment horizontal="right"/>
    </xf>
    <xf numFmtId="0" fontId="0" fillId="0" borderId="32" xfId="0" applyBorder="1" applyProtection="1"/>
    <xf numFmtId="0" fontId="52" fillId="0" borderId="32" xfId="27" applyBorder="1" applyAlignment="1" applyProtection="1">
      <alignment horizontal="right"/>
    </xf>
    <xf numFmtId="0" fontId="58" fillId="0" borderId="0" xfId="27" applyFont="1" applyBorder="1" applyAlignment="1" applyProtection="1">
      <alignment horizontal="right"/>
    </xf>
    <xf numFmtId="0" fontId="8" fillId="0" borderId="0" xfId="0" applyFont="1" applyBorder="1" applyProtection="1"/>
    <xf numFmtId="0" fontId="20" fillId="27" borderId="0" xfId="28" applyBorder="1" applyProtection="1"/>
    <xf numFmtId="0" fontId="52" fillId="0" borderId="28" xfId="27" applyBorder="1" applyAlignment="1" applyProtection="1">
      <alignment horizontal="center"/>
    </xf>
    <xf numFmtId="0" fontId="69" fillId="33" borderId="59" xfId="32" applyFont="1" applyBorder="1" applyAlignment="1" applyProtection="1">
      <alignment horizontal="left" vertical="center"/>
    </xf>
    <xf numFmtId="0" fontId="69" fillId="33" borderId="59" xfId="32" applyFont="1" applyBorder="1" applyAlignment="1" applyProtection="1">
      <alignment horizontal="left"/>
    </xf>
    <xf numFmtId="0" fontId="69" fillId="33" borderId="60" xfId="32" applyFont="1" applyBorder="1" applyAlignment="1" applyProtection="1">
      <alignment horizontal="left"/>
    </xf>
    <xf numFmtId="0" fontId="57" fillId="0" borderId="0" xfId="0" applyFont="1" applyAlignment="1" applyProtection="1">
      <alignment vertical="center"/>
    </xf>
    <xf numFmtId="0" fontId="57" fillId="0" borderId="0" xfId="0" applyFont="1" applyBorder="1" applyAlignment="1" applyProtection="1">
      <alignment vertical="center"/>
    </xf>
    <xf numFmtId="0" fontId="11" fillId="0" borderId="0" xfId="0" applyFont="1" applyProtection="1"/>
    <xf numFmtId="0" fontId="51" fillId="0" borderId="28" xfId="26" applyProtection="1"/>
    <xf numFmtId="0" fontId="52" fillId="0" borderId="0" xfId="27" applyAlignment="1" applyProtection="1"/>
    <xf numFmtId="0" fontId="52" fillId="0" borderId="0" xfId="27" applyBorder="1" applyAlignment="1" applyProtection="1"/>
    <xf numFmtId="0" fontId="0" fillId="0" borderId="10" xfId="0" applyBorder="1" applyProtection="1"/>
    <xf numFmtId="0" fontId="34" fillId="0" borderId="0" xfId="0" applyFont="1" applyProtection="1"/>
    <xf numFmtId="3" fontId="0" fillId="0" borderId="0" xfId="0" applyNumberFormat="1" applyProtection="1"/>
    <xf numFmtId="0" fontId="13" fillId="26" borderId="0" xfId="0" applyFont="1" applyFill="1" applyProtection="1"/>
    <xf numFmtId="0" fontId="13" fillId="26" borderId="0" xfId="0" applyFont="1" applyFill="1" applyAlignment="1" applyProtection="1"/>
    <xf numFmtId="0" fontId="13" fillId="26" borderId="10" xfId="0" applyFont="1" applyFill="1" applyBorder="1" applyAlignment="1" applyProtection="1"/>
    <xf numFmtId="3" fontId="7" fillId="18" borderId="5" xfId="20" applyNumberFormat="1" applyBorder="1" applyProtection="1"/>
    <xf numFmtId="0" fontId="8" fillId="0" borderId="0" xfId="0" applyFont="1" applyProtection="1"/>
    <xf numFmtId="0" fontId="44" fillId="15" borderId="6" xfId="17" applyFont="1" applyBorder="1" applyAlignment="1" applyProtection="1">
      <alignment horizontal="center" vertical="center" wrapText="1"/>
    </xf>
    <xf numFmtId="0" fontId="45" fillId="13" borderId="5" xfId="15" applyFont="1" applyBorder="1" applyAlignment="1" applyProtection="1">
      <alignment vertical="center" wrapText="1"/>
    </xf>
    <xf numFmtId="0" fontId="45" fillId="13" borderId="5" xfId="15" applyFont="1" applyBorder="1" applyAlignment="1" applyProtection="1">
      <alignment horizontal="center" vertical="center" wrapText="1"/>
    </xf>
    <xf numFmtId="165" fontId="45" fillId="13" borderId="31" xfId="15" applyNumberFormat="1" applyFont="1" applyBorder="1" applyAlignment="1" applyProtection="1">
      <alignment horizontal="center" vertical="center" wrapText="1"/>
    </xf>
    <xf numFmtId="0" fontId="45" fillId="13" borderId="16" xfId="15" applyFont="1" applyBorder="1" applyAlignment="1" applyProtection="1">
      <alignment horizontal="center" vertical="center" wrapText="1"/>
    </xf>
    <xf numFmtId="0" fontId="45" fillId="14" borderId="5" xfId="16" applyFont="1" applyBorder="1" applyAlignment="1" applyProtection="1">
      <alignment vertical="center" wrapText="1"/>
    </xf>
    <xf numFmtId="9" fontId="45" fillId="14" borderId="6" xfId="16" applyNumberFormat="1" applyFont="1" applyBorder="1" applyAlignment="1" applyProtection="1">
      <alignment horizontal="center" vertical="center" wrapText="1"/>
    </xf>
    <xf numFmtId="0" fontId="45" fillId="14" borderId="5" xfId="16" applyFont="1" applyBorder="1" applyAlignment="1" applyProtection="1">
      <alignment horizontal="center" vertical="center" wrapText="1"/>
    </xf>
    <xf numFmtId="165" fontId="45" fillId="13" borderId="5" xfId="15" applyNumberFormat="1" applyFont="1" applyBorder="1" applyAlignment="1" applyProtection="1">
      <alignment horizontal="center" vertical="center" wrapText="1"/>
    </xf>
    <xf numFmtId="9" fontId="45" fillId="14" borderId="5" xfId="16" applyNumberFormat="1" applyFont="1" applyBorder="1" applyAlignment="1" applyProtection="1">
      <alignment horizontal="center" vertical="center" wrapText="1"/>
    </xf>
    <xf numFmtId="0" fontId="65" fillId="0" borderId="0" xfId="0" applyFont="1" applyProtection="1"/>
    <xf numFmtId="0" fontId="19" fillId="6" borderId="9" xfId="5" applyFont="1" applyBorder="1" applyAlignment="1" applyProtection="1">
      <alignment horizontal="center" vertical="center"/>
    </xf>
    <xf numFmtId="0" fontId="16" fillId="6" borderId="0" xfId="5" applyBorder="1" applyAlignment="1" applyProtection="1">
      <alignment vertical="center"/>
    </xf>
    <xf numFmtId="0" fontId="30" fillId="24" borderId="34" xfId="0" applyFont="1" applyFill="1" applyBorder="1" applyAlignment="1" applyProtection="1">
      <alignment horizontal="center"/>
    </xf>
    <xf numFmtId="0" fontId="30" fillId="24" borderId="54" xfId="0" applyFont="1" applyFill="1" applyBorder="1" applyAlignment="1" applyProtection="1">
      <alignment horizontal="center"/>
    </xf>
    <xf numFmtId="0" fontId="30" fillId="24" borderId="51" xfId="0" applyFont="1" applyFill="1" applyBorder="1" applyAlignment="1" applyProtection="1"/>
    <xf numFmtId="0" fontId="64" fillId="24" borderId="55" xfId="0" applyFont="1" applyFill="1" applyBorder="1" applyAlignment="1" applyProtection="1">
      <alignment horizontal="center"/>
    </xf>
    <xf numFmtId="0" fontId="49" fillId="25" borderId="51" xfId="0" applyFont="1" applyFill="1" applyBorder="1" applyAlignment="1" applyProtection="1">
      <alignment horizontal="left"/>
    </xf>
    <xf numFmtId="0" fontId="49" fillId="0" borderId="51" xfId="0" applyFont="1" applyBorder="1" applyAlignment="1" applyProtection="1">
      <alignment horizontal="left"/>
    </xf>
    <xf numFmtId="165" fontId="49" fillId="0" borderId="57" xfId="10" applyNumberFormat="1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68" fillId="0" borderId="0" xfId="0" applyFont="1" applyAlignment="1" applyProtection="1"/>
    <xf numFmtId="0" fontId="18" fillId="2" borderId="2" xfId="1" applyFont="1" applyBorder="1" applyAlignment="1" applyProtection="1">
      <alignment horizontal="center"/>
    </xf>
    <xf numFmtId="0" fontId="18" fillId="2" borderId="8" xfId="1" applyFont="1" applyBorder="1" applyProtection="1"/>
    <xf numFmtId="0" fontId="18" fillId="2" borderId="0" xfId="1" applyFont="1" applyBorder="1" applyAlignment="1" applyProtection="1">
      <alignment horizontal="center"/>
    </xf>
    <xf numFmtId="0" fontId="18" fillId="2" borderId="10" xfId="1" applyFont="1" applyBorder="1" applyProtection="1"/>
    <xf numFmtId="2" fontId="15" fillId="2" borderId="11" xfId="1" applyNumberFormat="1" applyBorder="1" applyProtection="1"/>
    <xf numFmtId="2" fontId="24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Protection="1"/>
    <xf numFmtId="0" fontId="22" fillId="0" borderId="0" xfId="0" applyFont="1" applyProtection="1"/>
    <xf numFmtId="0" fontId="47" fillId="0" borderId="0" xfId="0" applyFont="1" applyProtection="1"/>
    <xf numFmtId="0" fontId="21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left" indent="8"/>
    </xf>
    <xf numFmtId="0" fontId="67" fillId="0" borderId="0" xfId="0" applyFont="1" applyBorder="1" applyAlignment="1" applyProtection="1">
      <alignment horizontal="left"/>
    </xf>
    <xf numFmtId="0" fontId="64" fillId="6" borderId="9" xfId="5" applyFont="1" applyBorder="1" applyAlignment="1" applyProtection="1">
      <alignment horizontal="left" vertical="center"/>
    </xf>
    <xf numFmtId="39" fontId="2" fillId="23" borderId="0" xfId="25" applyNumberFormat="1" applyFont="1" applyProtection="1"/>
    <xf numFmtId="39" fontId="38" fillId="0" borderId="0" xfId="6" applyNumberFormat="1" applyFont="1" applyBorder="1" applyProtection="1"/>
    <xf numFmtId="39" fontId="2" fillId="23" borderId="1" xfId="25" applyNumberFormat="1" applyFont="1" applyBorder="1" applyProtection="1"/>
    <xf numFmtId="39" fontId="38" fillId="0" borderId="1" xfId="6" applyNumberFormat="1" applyFont="1" applyBorder="1" applyProtection="1"/>
    <xf numFmtId="39" fontId="38" fillId="23" borderId="3" xfId="8" applyNumberFormat="1" applyFont="1" applyFill="1" applyProtection="1"/>
    <xf numFmtId="39" fontId="38" fillId="0" borderId="3" xfId="8" applyNumberFormat="1" applyFont="1" applyProtection="1"/>
    <xf numFmtId="39" fontId="2" fillId="23" borderId="0" xfId="25" applyNumberFormat="1" applyFont="1" applyAlignment="1" applyProtection="1">
      <alignment horizontal="center"/>
    </xf>
    <xf numFmtId="39" fontId="38" fillId="0" borderId="0" xfId="6" applyNumberFormat="1" applyFont="1" applyAlignment="1" applyProtection="1">
      <alignment horizontal="center"/>
    </xf>
    <xf numFmtId="39" fontId="38" fillId="0" borderId="0" xfId="6" applyNumberFormat="1" applyFont="1" applyProtection="1"/>
    <xf numFmtId="39" fontId="2" fillId="23" borderId="0" xfId="25" applyNumberFormat="1" applyFont="1" applyBorder="1" applyProtection="1"/>
    <xf numFmtId="39" fontId="59" fillId="23" borderId="3" xfId="8" applyNumberFormat="1" applyFont="1" applyFill="1" applyProtection="1"/>
    <xf numFmtId="39" fontId="59" fillId="0" borderId="3" xfId="8" applyNumberFormat="1" applyFont="1" applyProtection="1"/>
    <xf numFmtId="0" fontId="72" fillId="0" borderId="3" xfId="8" quotePrefix="1" applyFont="1" applyAlignment="1" applyProtection="1">
      <alignment horizontal="left"/>
    </xf>
    <xf numFmtId="0" fontId="72" fillId="0" borderId="0" xfId="0" quotePrefix="1" applyFont="1" applyAlignment="1" applyProtection="1">
      <alignment horizontal="left"/>
    </xf>
    <xf numFmtId="0" fontId="73" fillId="0" borderId="0" xfId="0" applyFont="1" applyProtection="1"/>
    <xf numFmtId="0" fontId="72" fillId="0" borderId="3" xfId="8" applyFont="1" applyProtection="1"/>
    <xf numFmtId="0" fontId="72" fillId="0" borderId="0" xfId="0" applyFont="1" applyProtection="1"/>
    <xf numFmtId="164" fontId="74" fillId="23" borderId="1" xfId="25" applyNumberFormat="1" applyFont="1" applyBorder="1" applyAlignment="1" applyProtection="1">
      <alignment horizontal="center"/>
    </xf>
    <xf numFmtId="164" fontId="72" fillId="0" borderId="1" xfId="6" applyNumberFormat="1" applyFont="1" applyBorder="1" applyAlignment="1" applyProtection="1">
      <alignment horizontal="center"/>
    </xf>
    <xf numFmtId="164" fontId="74" fillId="23" borderId="1" xfId="25" quotePrefix="1" applyNumberFormat="1" applyFont="1" applyBorder="1" applyAlignment="1" applyProtection="1">
      <alignment horizontal="center"/>
    </xf>
    <xf numFmtId="0" fontId="61" fillId="0" borderId="0" xfId="0" applyFont="1" applyAlignment="1" applyProtection="1">
      <alignment horizontal="right"/>
    </xf>
    <xf numFmtId="0" fontId="61" fillId="0" borderId="3" xfId="8" applyFont="1" applyAlignment="1" applyProtection="1">
      <alignment horizontal="right"/>
    </xf>
    <xf numFmtId="164" fontId="10" fillId="0" borderId="0" xfId="0" applyNumberFormat="1" applyFont="1" applyProtection="1"/>
    <xf numFmtId="0" fontId="3" fillId="28" borderId="0" xfId="29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Protection="1"/>
    <xf numFmtId="0" fontId="38" fillId="0" borderId="0" xfId="0" applyFont="1" applyAlignment="1" applyProtection="1">
      <alignment horizontal="right"/>
      <protection locked="0"/>
    </xf>
    <xf numFmtId="0" fontId="52" fillId="0" borderId="0" xfId="27" applyAlignment="1" applyProtection="1">
      <protection locked="0"/>
    </xf>
    <xf numFmtId="0" fontId="58" fillId="0" borderId="0" xfId="27" applyFont="1" applyAlignment="1" applyProtection="1">
      <alignment horizontal="right"/>
      <protection locked="0"/>
    </xf>
    <xf numFmtId="0" fontId="1" fillId="28" borderId="0" xfId="29" applyFont="1" applyBorder="1" applyProtection="1"/>
    <xf numFmtId="0" fontId="1" fillId="28" borderId="0" xfId="29" applyFont="1" applyAlignment="1" applyProtection="1">
      <alignment horizontal="center"/>
      <protection locked="0"/>
    </xf>
    <xf numFmtId="0" fontId="38" fillId="0" borderId="32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right"/>
      <protection locked="0"/>
    </xf>
    <xf numFmtId="0" fontId="1" fillId="28" borderId="0" xfId="29" applyFont="1" applyBorder="1" applyAlignment="1" applyProtection="1">
      <alignment horizontal="right"/>
      <protection locked="0"/>
    </xf>
    <xf numFmtId="0" fontId="38" fillId="0" borderId="32" xfId="0" applyFont="1" applyBorder="1" applyAlignment="1" applyProtection="1">
      <alignment horizontal="right"/>
      <protection locked="0"/>
    </xf>
    <xf numFmtId="0" fontId="0" fillId="0" borderId="0" xfId="0" applyProtection="1"/>
    <xf numFmtId="10" fontId="11" fillId="0" borderId="0" xfId="10" applyNumberFormat="1" applyFont="1" applyBorder="1" applyProtection="1"/>
    <xf numFmtId="10" fontId="11" fillId="0" borderId="52" xfId="10" applyNumberFormat="1" applyFont="1" applyBorder="1" applyProtection="1"/>
    <xf numFmtId="0" fontId="45" fillId="13" borderId="15" xfId="15" applyFont="1" applyBorder="1" applyAlignment="1" applyProtection="1">
      <alignment horizontal="left" vertical="center" wrapText="1"/>
    </xf>
    <xf numFmtId="0" fontId="52" fillId="0" borderId="28" xfId="27" applyBorder="1" applyAlignment="1" applyProtection="1">
      <alignment horizontal="center"/>
    </xf>
    <xf numFmtId="0" fontId="38" fillId="0" borderId="3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38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1" fillId="28" borderId="0" xfId="29" applyFont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Protection="1"/>
    <xf numFmtId="0" fontId="69" fillId="0" borderId="0" xfId="32" applyFont="1" applyFill="1" applyBorder="1" applyAlignment="1" applyProtection="1">
      <alignment horizontal="left" vertical="center"/>
      <protection locked="0"/>
    </xf>
    <xf numFmtId="0" fontId="69" fillId="0" borderId="0" xfId="32" applyFont="1" applyFill="1" applyBorder="1" applyAlignment="1" applyProtection="1">
      <alignment horizontal="left" vertical="center"/>
    </xf>
    <xf numFmtId="0" fontId="69" fillId="0" borderId="0" xfId="32" applyFont="1" applyFill="1" applyBorder="1" applyAlignment="1" applyProtection="1">
      <alignment horizontal="left"/>
    </xf>
    <xf numFmtId="0" fontId="26" fillId="10" borderId="31" xfId="12" applyFont="1" applyBorder="1" applyAlignment="1" applyProtection="1">
      <alignment horizontal="right" wrapText="1"/>
    </xf>
    <xf numFmtId="44" fontId="10" fillId="0" borderId="5" xfId="0" applyNumberFormat="1" applyFont="1" applyBorder="1" applyProtection="1"/>
    <xf numFmtId="10" fontId="11" fillId="0" borderId="0" xfId="10" applyNumberFormat="1" applyFont="1" applyAlignment="1" applyProtection="1">
      <alignment horizontal="right"/>
    </xf>
    <xf numFmtId="0" fontId="35" fillId="6" borderId="9" xfId="21" applyFill="1" applyBorder="1" applyAlignment="1" applyProtection="1">
      <alignment horizontal="left" vertical="center"/>
    </xf>
    <xf numFmtId="0" fontId="0" fillId="0" borderId="0" xfId="0" applyProtection="1"/>
    <xf numFmtId="0" fontId="64" fillId="24" borderId="50" xfId="0" applyFont="1" applyFill="1" applyBorder="1" applyAlignment="1">
      <alignment horizontal="center"/>
    </xf>
    <xf numFmtId="10" fontId="49" fillId="25" borderId="50" xfId="10" applyNumberFormat="1" applyFont="1" applyFill="1" applyBorder="1" applyAlignment="1">
      <alignment horizontal="right"/>
    </xf>
    <xf numFmtId="10" fontId="49" fillId="0" borderId="50" xfId="10" applyNumberFormat="1" applyFont="1" applyBorder="1" applyAlignment="1">
      <alignment horizontal="right"/>
    </xf>
    <xf numFmtId="0" fontId="30" fillId="24" borderId="0" xfId="0" applyFont="1" applyFill="1" applyBorder="1" applyAlignment="1" applyProtection="1">
      <alignment horizontal="center"/>
    </xf>
    <xf numFmtId="0" fontId="0" fillId="36" borderId="0" xfId="0" applyFill="1"/>
    <xf numFmtId="0" fontId="78" fillId="6" borderId="0" xfId="5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46" xfId="0" applyFont="1" applyBorder="1" applyAlignment="1" applyProtection="1">
      <alignment horizontal="left"/>
    </xf>
    <xf numFmtId="0" fontId="8" fillId="0" borderId="47" xfId="0" applyFont="1" applyBorder="1" applyAlignment="1" applyProtection="1">
      <alignment horizontal="left"/>
    </xf>
    <xf numFmtId="0" fontId="8" fillId="0" borderId="48" xfId="0" applyFont="1" applyBorder="1" applyAlignment="1" applyProtection="1">
      <alignment horizontal="left"/>
    </xf>
    <xf numFmtId="0" fontId="8" fillId="0" borderId="4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49" xfId="0" applyFont="1" applyBorder="1" applyAlignment="1" applyProtection="1">
      <alignment horizontal="left"/>
    </xf>
    <xf numFmtId="0" fontId="9" fillId="0" borderId="42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49" xfId="0" applyFont="1" applyBorder="1" applyAlignment="1" applyProtection="1">
      <alignment horizontal="left"/>
    </xf>
    <xf numFmtId="0" fontId="38" fillId="10" borderId="7" xfId="12" applyFont="1" applyBorder="1" applyAlignment="1" applyProtection="1">
      <alignment horizontal="left" vertical="center" wrapText="1"/>
      <protection locked="0"/>
    </xf>
    <xf numFmtId="0" fontId="38" fillId="10" borderId="2" xfId="12" applyFont="1" applyBorder="1" applyAlignment="1" applyProtection="1">
      <alignment horizontal="left" vertical="center" wrapText="1"/>
      <protection locked="0"/>
    </xf>
    <xf numFmtId="0" fontId="38" fillId="10" borderId="8" xfId="12" applyFont="1" applyBorder="1" applyAlignment="1" applyProtection="1">
      <alignment horizontal="left" vertical="center" wrapText="1"/>
      <protection locked="0"/>
    </xf>
    <xf numFmtId="0" fontId="38" fillId="10" borderId="17" xfId="12" applyFont="1" applyBorder="1" applyAlignment="1" applyProtection="1">
      <alignment horizontal="left" vertical="center" wrapText="1"/>
      <protection locked="0"/>
    </xf>
    <xf numFmtId="0" fontId="38" fillId="10" borderId="1" xfId="12" applyFont="1" applyBorder="1" applyAlignment="1" applyProtection="1">
      <alignment horizontal="left" vertical="center" wrapText="1"/>
      <protection locked="0"/>
    </xf>
    <xf numFmtId="0" fontId="38" fillId="10" borderId="11" xfId="12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9" fillId="0" borderId="45" xfId="0" applyFont="1" applyBorder="1" applyAlignment="1" applyProtection="1">
      <alignment horizontal="left" vertical="center"/>
    </xf>
    <xf numFmtId="0" fontId="67" fillId="0" borderId="44" xfId="0" applyFont="1" applyBorder="1" applyAlignment="1" applyProtection="1">
      <alignment horizontal="left" vertical="top" indent="1"/>
    </xf>
    <xf numFmtId="0" fontId="67" fillId="0" borderId="35" xfId="0" applyFont="1" applyBorder="1" applyAlignment="1" applyProtection="1">
      <alignment horizontal="left" vertical="top" indent="1"/>
    </xf>
    <xf numFmtId="0" fontId="67" fillId="0" borderId="45" xfId="0" applyFont="1" applyBorder="1" applyAlignment="1" applyProtection="1">
      <alignment horizontal="left" vertical="top" indent="1"/>
    </xf>
    <xf numFmtId="0" fontId="26" fillId="35" borderId="36" xfId="0" applyFont="1" applyFill="1" applyBorder="1" applyAlignment="1" applyProtection="1">
      <alignment horizontal="left" vertical="center"/>
    </xf>
    <xf numFmtId="0" fontId="26" fillId="35" borderId="37" xfId="0" applyFont="1" applyFill="1" applyBorder="1" applyAlignment="1" applyProtection="1">
      <alignment horizontal="left" vertical="center"/>
    </xf>
    <xf numFmtId="0" fontId="26" fillId="35" borderId="38" xfId="0" applyFont="1" applyFill="1" applyBorder="1" applyAlignment="1" applyProtection="1">
      <alignment horizontal="left" vertical="center"/>
    </xf>
    <xf numFmtId="0" fontId="67" fillId="0" borderId="44" xfId="0" applyFont="1" applyBorder="1" applyAlignment="1" applyProtection="1">
      <alignment horizontal="center" vertical="center" wrapText="1"/>
    </xf>
    <xf numFmtId="0" fontId="67" fillId="0" borderId="35" xfId="0" applyFont="1" applyBorder="1" applyAlignment="1" applyProtection="1">
      <alignment horizontal="center" vertical="center" wrapText="1"/>
    </xf>
    <xf numFmtId="0" fontId="67" fillId="0" borderId="45" xfId="0" applyFont="1" applyBorder="1" applyAlignment="1" applyProtection="1">
      <alignment horizontal="center" vertical="center" wrapText="1"/>
    </xf>
    <xf numFmtId="0" fontId="67" fillId="0" borderId="42" xfId="0" applyFont="1" applyBorder="1" applyAlignment="1" applyProtection="1">
      <alignment horizontal="center" vertical="center" wrapText="1"/>
    </xf>
    <xf numFmtId="0" fontId="67" fillId="0" borderId="0" xfId="0" applyFont="1" applyBorder="1" applyAlignment="1" applyProtection="1">
      <alignment horizontal="center" vertical="center" wrapText="1"/>
    </xf>
    <xf numFmtId="0" fontId="67" fillId="0" borderId="49" xfId="0" applyFont="1" applyBorder="1" applyAlignment="1" applyProtection="1">
      <alignment horizontal="center" vertical="center" wrapText="1"/>
    </xf>
    <xf numFmtId="0" fontId="67" fillId="0" borderId="46" xfId="0" applyFont="1" applyBorder="1" applyAlignment="1" applyProtection="1">
      <alignment horizontal="center" vertical="center" wrapText="1"/>
    </xf>
    <xf numFmtId="0" fontId="67" fillId="0" borderId="47" xfId="0" applyFont="1" applyBorder="1" applyAlignment="1" applyProtection="1">
      <alignment horizontal="center" vertical="center" wrapText="1"/>
    </xf>
    <xf numFmtId="0" fontId="67" fillId="0" borderId="48" xfId="0" applyFont="1" applyBorder="1" applyAlignment="1" applyProtection="1">
      <alignment horizontal="center" vertical="center" wrapText="1"/>
    </xf>
    <xf numFmtId="14" fontId="38" fillId="10" borderId="22" xfId="12" applyNumberFormat="1" applyFont="1" applyBorder="1" applyAlignment="1" applyProtection="1">
      <alignment horizontal="center" vertical="center"/>
      <protection locked="0"/>
    </xf>
    <xf numFmtId="14" fontId="38" fillId="10" borderId="24" xfId="12" applyNumberFormat="1" applyFont="1" applyBorder="1" applyAlignment="1" applyProtection="1">
      <alignment horizontal="center" vertical="center"/>
      <protection locked="0"/>
    </xf>
    <xf numFmtId="0" fontId="59" fillId="10" borderId="22" xfId="12" applyNumberFormat="1" applyFont="1" applyBorder="1" applyAlignment="1" applyProtection="1">
      <alignment horizontal="left" vertical="center" wrapText="1"/>
      <protection locked="0"/>
    </xf>
    <xf numFmtId="0" fontId="59" fillId="10" borderId="23" xfId="12" applyNumberFormat="1" applyFont="1" applyBorder="1" applyAlignment="1" applyProtection="1">
      <alignment horizontal="left" vertical="center" wrapText="1"/>
      <protection locked="0"/>
    </xf>
    <xf numFmtId="0" fontId="59" fillId="10" borderId="24" xfId="12" applyNumberFormat="1" applyFont="1" applyBorder="1" applyAlignment="1" applyProtection="1">
      <alignment horizontal="left" vertical="center" wrapText="1"/>
      <protection locked="0"/>
    </xf>
    <xf numFmtId="0" fontId="59" fillId="10" borderId="22" xfId="12" applyFont="1" applyBorder="1" applyAlignment="1" applyProtection="1">
      <alignment horizontal="left" vertical="center" wrapText="1"/>
      <protection locked="0"/>
    </xf>
    <xf numFmtId="0" fontId="59" fillId="10" borderId="23" xfId="12" applyFont="1" applyBorder="1" applyAlignment="1" applyProtection="1">
      <alignment horizontal="left" vertical="center" wrapText="1"/>
      <protection locked="0"/>
    </xf>
    <xf numFmtId="0" fontId="59" fillId="10" borderId="24" xfId="12" applyFont="1" applyBorder="1" applyAlignment="1" applyProtection="1">
      <alignment horizontal="left" vertical="center" wrapText="1"/>
      <protection locked="0"/>
    </xf>
    <xf numFmtId="0" fontId="39" fillId="10" borderId="44" xfId="12" applyFont="1" applyBorder="1" applyAlignment="1" applyProtection="1">
      <alignment horizontal="center" vertical="center"/>
    </xf>
    <xf numFmtId="0" fontId="39" fillId="10" borderId="35" xfId="12" applyFont="1" applyBorder="1" applyAlignment="1" applyProtection="1">
      <alignment horizontal="center" vertical="center"/>
    </xf>
    <xf numFmtId="0" fontId="39" fillId="10" borderId="45" xfId="12" applyFont="1" applyBorder="1" applyAlignment="1" applyProtection="1">
      <alignment horizontal="center" vertical="center"/>
    </xf>
    <xf numFmtId="0" fontId="59" fillId="10" borderId="22" xfId="12" applyNumberFormat="1" applyFont="1" applyBorder="1" applyAlignment="1" applyProtection="1">
      <alignment horizontal="left" vertical="center"/>
      <protection locked="0"/>
    </xf>
    <xf numFmtId="0" fontId="59" fillId="10" borderId="23" xfId="12" applyNumberFormat="1" applyFont="1" applyBorder="1" applyAlignment="1" applyProtection="1">
      <alignment horizontal="left" vertical="center"/>
      <protection locked="0"/>
    </xf>
    <xf numFmtId="0" fontId="59" fillId="10" borderId="24" xfId="12" applyNumberFormat="1" applyFont="1" applyBorder="1" applyAlignment="1" applyProtection="1">
      <alignment horizontal="left" vertical="center"/>
      <protection locked="0"/>
    </xf>
    <xf numFmtId="164" fontId="9" fillId="0" borderId="1" xfId="6" applyNumberFormat="1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center" wrapText="1"/>
    </xf>
    <xf numFmtId="164" fontId="63" fillId="20" borderId="37" xfId="22" applyNumberFormat="1" applyFont="1" applyBorder="1" applyAlignment="1" applyProtection="1">
      <alignment horizontal="center"/>
    </xf>
    <xf numFmtId="164" fontId="63" fillId="20" borderId="36" xfId="22" applyNumberFormat="1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14" fontId="0" fillId="0" borderId="10" xfId="0" applyNumberFormat="1" applyBorder="1" applyAlignment="1" applyProtection="1">
      <alignment horizontal="center"/>
    </xf>
    <xf numFmtId="14" fontId="10" fillId="0" borderId="1" xfId="6" applyNumberFormat="1" applyFont="1" applyFill="1" applyBorder="1" applyAlignment="1" applyProtection="1">
      <alignment horizontal="center"/>
      <protection locked="0"/>
    </xf>
    <xf numFmtId="14" fontId="10" fillId="0" borderId="11" xfId="6" applyNumberFormat="1" applyFont="1" applyFill="1" applyBorder="1" applyAlignment="1" applyProtection="1">
      <alignment horizontal="center"/>
      <protection locked="0"/>
    </xf>
    <xf numFmtId="0" fontId="18" fillId="4" borderId="27" xfId="3" applyFont="1" applyBorder="1" applyAlignment="1" applyProtection="1">
      <alignment horizontal="center" wrapText="1"/>
    </xf>
    <xf numFmtId="0" fontId="18" fillId="4" borderId="6" xfId="3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164" fontId="13" fillId="0" borderId="41" xfId="6" applyNumberFormat="1" applyFont="1" applyFill="1" applyBorder="1" applyAlignment="1" applyProtection="1">
      <alignment horizontal="right"/>
    </xf>
    <xf numFmtId="164" fontId="13" fillId="0" borderId="35" xfId="6" applyNumberFormat="1" applyFont="1" applyFill="1" applyBorder="1" applyAlignment="1" applyProtection="1">
      <alignment horizontal="right"/>
    </xf>
    <xf numFmtId="164" fontId="13" fillId="0" borderId="17" xfId="6" applyNumberFormat="1" applyFont="1" applyFill="1" applyBorder="1" applyAlignment="1" applyProtection="1">
      <alignment horizontal="right"/>
    </xf>
    <xf numFmtId="164" fontId="13" fillId="0" borderId="1" xfId="6" applyNumberFormat="1" applyFont="1" applyFill="1" applyBorder="1" applyAlignment="1" applyProtection="1">
      <alignment horizontal="right"/>
    </xf>
    <xf numFmtId="14" fontId="10" fillId="0" borderId="35" xfId="6" applyNumberFormat="1" applyFont="1" applyFill="1" applyBorder="1" applyAlignment="1" applyProtection="1">
      <alignment horizontal="center"/>
      <protection locked="0"/>
    </xf>
    <xf numFmtId="14" fontId="10" fillId="0" borderId="40" xfId="6" applyNumberFormat="1" applyFont="1" applyFill="1" applyBorder="1" applyAlignment="1" applyProtection="1">
      <alignment horizontal="center"/>
      <protection locked="0"/>
    </xf>
    <xf numFmtId="11" fontId="13" fillId="8" borderId="13" xfId="9" applyFont="1" applyFill="1" applyBorder="1" applyAlignment="1" applyProtection="1">
      <alignment horizontal="center"/>
    </xf>
    <xf numFmtId="11" fontId="13" fillId="8" borderId="12" xfId="9" applyFont="1" applyFill="1" applyBorder="1" applyAlignment="1" applyProtection="1">
      <alignment horizontal="center"/>
    </xf>
    <xf numFmtId="44" fontId="9" fillId="8" borderId="15" xfId="6" applyNumberFormat="1" applyFont="1" applyFill="1" applyBorder="1" applyAlignment="1" applyProtection="1">
      <alignment horizontal="center"/>
    </xf>
    <xf numFmtId="44" fontId="9" fillId="8" borderId="16" xfId="6" applyNumberFormat="1" applyFont="1" applyFill="1" applyBorder="1" applyAlignment="1" applyProtection="1">
      <alignment horizontal="center"/>
    </xf>
    <xf numFmtId="164" fontId="13" fillId="0" borderId="29" xfId="6" applyNumberFormat="1" applyFont="1" applyBorder="1" applyAlignment="1" applyProtection="1">
      <alignment horizontal="right"/>
    </xf>
    <xf numFmtId="164" fontId="13" fillId="0" borderId="33" xfId="6" applyNumberFormat="1" applyFont="1" applyBorder="1" applyAlignment="1" applyProtection="1">
      <alignment horizontal="right"/>
    </xf>
    <xf numFmtId="2" fontId="10" fillId="34" borderId="15" xfId="6" applyNumberFormat="1" applyFont="1" applyFill="1" applyBorder="1" applyAlignment="1" applyProtection="1">
      <alignment horizontal="right"/>
    </xf>
    <xf numFmtId="2" fontId="10" fillId="34" borderId="16" xfId="6" applyNumberFormat="1" applyFont="1" applyFill="1" applyBorder="1" applyAlignment="1" applyProtection="1">
      <alignment horizontal="right"/>
    </xf>
    <xf numFmtId="164" fontId="9" fillId="0" borderId="1" xfId="6" applyNumberFormat="1" applyFont="1" applyBorder="1" applyAlignment="1">
      <alignment horizontal="center"/>
    </xf>
    <xf numFmtId="44" fontId="9" fillId="0" borderId="27" xfId="0" applyNumberFormat="1" applyFont="1" applyBorder="1" applyAlignment="1" applyProtection="1">
      <alignment horizontal="center" wrapText="1"/>
      <protection locked="0"/>
    </xf>
    <xf numFmtId="44" fontId="9" fillId="0" borderId="6" xfId="0" applyNumberFormat="1" applyFont="1" applyBorder="1" applyAlignment="1" applyProtection="1">
      <alignment horizontal="center" wrapText="1"/>
      <protection locked="0"/>
    </xf>
    <xf numFmtId="2" fontId="15" fillId="9" borderId="15" xfId="1" applyNumberFormat="1" applyFill="1" applyBorder="1" applyAlignment="1" applyProtection="1">
      <alignment horizontal="center"/>
      <protection locked="0"/>
    </xf>
    <xf numFmtId="2" fontId="15" fillId="9" borderId="26" xfId="1" applyNumberFormat="1" applyFill="1" applyBorder="1" applyAlignment="1" applyProtection="1">
      <alignment horizontal="center"/>
      <protection locked="0"/>
    </xf>
    <xf numFmtId="2" fontId="15" fillId="9" borderId="16" xfId="1" applyNumberFormat="1" applyFill="1" applyBorder="1" applyAlignment="1" applyProtection="1">
      <alignment horizontal="center"/>
      <protection locked="0"/>
    </xf>
    <xf numFmtId="44" fontId="9" fillId="0" borderId="15" xfId="0" applyNumberFormat="1" applyFont="1" applyBorder="1" applyAlignment="1" applyProtection="1">
      <alignment horizontal="center"/>
      <protection locked="0"/>
    </xf>
    <xf numFmtId="44" fontId="9" fillId="0" borderId="26" xfId="0" applyNumberFormat="1" applyFont="1" applyBorder="1" applyAlignment="1" applyProtection="1">
      <alignment horizontal="center"/>
      <protection locked="0"/>
    </xf>
    <xf numFmtId="44" fontId="9" fillId="0" borderId="16" xfId="0" applyNumberFormat="1" applyFont="1" applyBorder="1" applyAlignment="1" applyProtection="1">
      <alignment horizontal="center"/>
      <protection locked="0"/>
    </xf>
    <xf numFmtId="0" fontId="18" fillId="4" borderId="8" xfId="3" applyFont="1" applyBorder="1" applyAlignment="1" applyProtection="1">
      <alignment horizontal="center" wrapText="1"/>
    </xf>
    <xf numFmtId="44" fontId="9" fillId="0" borderId="27" xfId="0" applyNumberFormat="1" applyFont="1" applyBorder="1" applyAlignment="1" applyProtection="1">
      <alignment horizontal="center" wrapText="1"/>
    </xf>
    <xf numFmtId="44" fontId="9" fillId="0" borderId="6" xfId="0" applyNumberFormat="1" applyFont="1" applyBorder="1" applyAlignment="1" applyProtection="1">
      <alignment horizontal="center" wrapText="1"/>
    </xf>
    <xf numFmtId="165" fontId="42" fillId="14" borderId="36" xfId="7" applyNumberFormat="1" applyFont="1" applyFill="1" applyBorder="1" applyAlignment="1" applyProtection="1">
      <alignment horizontal="center"/>
      <protection locked="0"/>
    </xf>
    <xf numFmtId="165" fontId="42" fillId="14" borderId="38" xfId="7" applyNumberFormat="1" applyFont="1" applyFill="1" applyBorder="1" applyAlignment="1" applyProtection="1">
      <alignment horizontal="center"/>
      <protection locked="0"/>
    </xf>
    <xf numFmtId="164" fontId="13" fillId="0" borderId="9" xfId="6" applyNumberFormat="1" applyFont="1" applyFill="1" applyBorder="1" applyAlignment="1" applyProtection="1">
      <alignment horizontal="right"/>
    </xf>
    <xf numFmtId="164" fontId="13" fillId="0" borderId="0" xfId="6" applyNumberFormat="1" applyFont="1" applyFill="1" applyBorder="1" applyAlignment="1" applyProtection="1">
      <alignment horizontal="right"/>
    </xf>
    <xf numFmtId="0" fontId="13" fillId="32" borderId="36" xfId="12" applyNumberFormat="1" applyFont="1" applyFill="1" applyBorder="1" applyProtection="1"/>
    <xf numFmtId="0" fontId="13" fillId="32" borderId="37" xfId="12" applyNumberFormat="1" applyFont="1" applyFill="1" applyBorder="1" applyProtection="1"/>
    <xf numFmtId="0" fontId="13" fillId="32" borderId="38" xfId="12" applyNumberFormat="1" applyFont="1" applyFill="1" applyBorder="1" applyProtection="1"/>
    <xf numFmtId="0" fontId="9" fillId="0" borderId="5" xfId="0" applyFont="1" applyBorder="1" applyAlignment="1" applyProtection="1">
      <alignment horizontal="left"/>
      <protection locked="0"/>
    </xf>
    <xf numFmtId="11" fontId="26" fillId="10" borderId="62" xfId="12" applyNumberFormat="1" applyFont="1" applyBorder="1" applyAlignment="1" applyProtection="1">
      <alignment horizontal="right" vertical="top"/>
    </xf>
    <xf numFmtId="11" fontId="26" fillId="10" borderId="61" xfId="12" applyNumberFormat="1" applyFont="1" applyBorder="1" applyAlignment="1" applyProtection="1">
      <alignment horizontal="right" vertical="top"/>
    </xf>
    <xf numFmtId="0" fontId="18" fillId="4" borderId="27" xfId="3" applyFont="1" applyBorder="1" applyAlignment="1">
      <alignment horizontal="center" wrapText="1"/>
    </xf>
    <xf numFmtId="0" fontId="18" fillId="4" borderId="6" xfId="3" applyFont="1" applyBorder="1" applyAlignment="1">
      <alignment horizontal="center" wrapText="1"/>
    </xf>
    <xf numFmtId="0" fontId="12" fillId="8" borderId="0" xfId="8" applyFill="1" applyBorder="1" applyAlignment="1">
      <alignment horizontal="left" vertical="center"/>
    </xf>
    <xf numFmtId="0" fontId="12" fillId="8" borderId="10" xfId="8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3" fillId="32" borderId="44" xfId="12" applyNumberFormat="1" applyFont="1" applyFill="1" applyBorder="1" applyAlignment="1" applyProtection="1">
      <alignment horizontal="left" vertical="top" wrapText="1"/>
    </xf>
    <xf numFmtId="0" fontId="13" fillId="32" borderId="35" xfId="12" applyNumberFormat="1" applyFont="1" applyFill="1" applyBorder="1" applyAlignment="1" applyProtection="1">
      <alignment horizontal="left" vertical="top" wrapText="1"/>
    </xf>
    <xf numFmtId="0" fontId="13" fillId="32" borderId="45" xfId="12" applyNumberFormat="1" applyFont="1" applyFill="1" applyBorder="1" applyAlignment="1" applyProtection="1">
      <alignment horizontal="left" vertical="top" wrapText="1"/>
    </xf>
    <xf numFmtId="0" fontId="13" fillId="32" borderId="46" xfId="12" applyNumberFormat="1" applyFont="1" applyFill="1" applyBorder="1" applyAlignment="1" applyProtection="1">
      <alignment horizontal="left" vertical="top" wrapText="1"/>
    </xf>
    <xf numFmtId="0" fontId="13" fillId="32" borderId="47" xfId="12" applyNumberFormat="1" applyFont="1" applyFill="1" applyBorder="1" applyAlignment="1" applyProtection="1">
      <alignment horizontal="left" vertical="top" wrapText="1"/>
    </xf>
    <xf numFmtId="0" fontId="13" fillId="32" borderId="48" xfId="12" applyNumberFormat="1" applyFont="1" applyFill="1" applyBorder="1" applyAlignment="1" applyProtection="1">
      <alignment horizontal="left" vertical="top" wrapText="1"/>
    </xf>
    <xf numFmtId="9" fontId="13" fillId="32" borderId="36" xfId="10" applyNumberFormat="1" applyFont="1" applyFill="1" applyBorder="1" applyProtection="1">
      <protection locked="0"/>
    </xf>
    <xf numFmtId="9" fontId="13" fillId="32" borderId="37" xfId="10" applyNumberFormat="1" applyFont="1" applyFill="1" applyBorder="1" applyProtection="1">
      <protection locked="0"/>
    </xf>
    <xf numFmtId="9" fontId="13" fillId="32" borderId="38" xfId="10" applyNumberFormat="1" applyFont="1" applyFill="1" applyBorder="1" applyProtection="1">
      <protection locked="0"/>
    </xf>
    <xf numFmtId="44" fontId="9" fillId="0" borderId="15" xfId="0" applyNumberFormat="1" applyFont="1" applyBorder="1" applyAlignment="1" applyProtection="1">
      <alignment horizontal="center"/>
    </xf>
    <xf numFmtId="44" fontId="9" fillId="0" borderId="26" xfId="0" applyNumberFormat="1" applyFont="1" applyBorder="1" applyAlignment="1" applyProtection="1">
      <alignment horizontal="center"/>
    </xf>
    <xf numFmtId="44" fontId="9" fillId="0" borderId="16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13" fillId="8" borderId="7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left" vertical="center"/>
    </xf>
    <xf numFmtId="0" fontId="13" fillId="8" borderId="8" xfId="0" applyFont="1" applyFill="1" applyBorder="1" applyAlignment="1">
      <alignment horizontal="left" vertical="center"/>
    </xf>
    <xf numFmtId="0" fontId="13" fillId="8" borderId="17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0" fontId="13" fillId="8" borderId="11" xfId="0" applyFont="1" applyFill="1" applyBorder="1" applyAlignment="1">
      <alignment horizontal="left" vertical="center"/>
    </xf>
    <xf numFmtId="14" fontId="77" fillId="23" borderId="47" xfId="25" applyNumberFormat="1" applyFont="1" applyBorder="1" applyAlignment="1" applyProtection="1">
      <alignment horizontal="left"/>
      <protection locked="0"/>
    </xf>
    <xf numFmtId="14" fontId="77" fillId="23" borderId="48" xfId="25" applyNumberFormat="1" applyFont="1" applyBorder="1" applyAlignment="1" applyProtection="1">
      <alignment horizontal="left"/>
      <protection locked="0"/>
    </xf>
    <xf numFmtId="164" fontId="76" fillId="23" borderId="42" xfId="25" applyNumberFormat="1" applyFont="1" applyBorder="1" applyAlignment="1" applyProtection="1">
      <alignment horizontal="right"/>
    </xf>
    <xf numFmtId="164" fontId="76" fillId="23" borderId="0" xfId="25" applyNumberFormat="1" applyFont="1" applyBorder="1" applyAlignment="1" applyProtection="1">
      <alignment horizontal="right"/>
    </xf>
    <xf numFmtId="164" fontId="76" fillId="23" borderId="46" xfId="25" applyNumberFormat="1" applyFont="1" applyBorder="1" applyAlignment="1" applyProtection="1">
      <alignment horizontal="right"/>
    </xf>
    <xf numFmtId="164" fontId="76" fillId="23" borderId="47" xfId="25" applyNumberFormat="1" applyFont="1" applyBorder="1" applyAlignment="1" applyProtection="1">
      <alignment horizontal="right"/>
    </xf>
    <xf numFmtId="0" fontId="77" fillId="23" borderId="0" xfId="25" applyNumberFormat="1" applyFont="1" applyBorder="1" applyAlignment="1" applyProtection="1">
      <alignment horizontal="left"/>
    </xf>
    <xf numFmtId="0" fontId="77" fillId="23" borderId="49" xfId="25" applyNumberFormat="1" applyFont="1" applyBorder="1" applyAlignment="1" applyProtection="1">
      <alignment horizontal="left"/>
    </xf>
    <xf numFmtId="14" fontId="77" fillId="23" borderId="0" xfId="25" applyNumberFormat="1" applyFont="1" applyBorder="1" applyAlignment="1" applyProtection="1">
      <alignment horizontal="left"/>
    </xf>
    <xf numFmtId="14" fontId="77" fillId="23" borderId="49" xfId="25" applyNumberFormat="1" applyFont="1" applyBorder="1" applyAlignment="1" applyProtection="1">
      <alignment horizontal="left"/>
    </xf>
    <xf numFmtId="0" fontId="75" fillId="21" borderId="44" xfId="23" applyFont="1" applyBorder="1" applyAlignment="1" applyProtection="1">
      <alignment horizontal="center"/>
    </xf>
    <xf numFmtId="0" fontId="75" fillId="21" borderId="35" xfId="23" applyFont="1" applyBorder="1" applyAlignment="1" applyProtection="1">
      <alignment horizontal="center"/>
    </xf>
    <xf numFmtId="0" fontId="75" fillId="21" borderId="45" xfId="23" applyFont="1" applyBorder="1" applyAlignment="1" applyProtection="1">
      <alignment horizontal="center"/>
    </xf>
    <xf numFmtId="0" fontId="70" fillId="21" borderId="46" xfId="23" applyFont="1" applyBorder="1" applyAlignment="1" applyProtection="1">
      <alignment horizontal="center"/>
    </xf>
    <xf numFmtId="0" fontId="70" fillId="21" borderId="47" xfId="23" applyFont="1" applyBorder="1" applyAlignment="1" applyProtection="1">
      <alignment horizontal="center"/>
    </xf>
    <xf numFmtId="0" fontId="70" fillId="21" borderId="48" xfId="23" applyFont="1" applyBorder="1" applyAlignment="1" applyProtection="1">
      <alignment horizontal="center"/>
    </xf>
    <xf numFmtId="0" fontId="1" fillId="28" borderId="0" xfId="29" applyFont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38" fillId="0" borderId="30" xfId="0" applyFont="1" applyBorder="1" applyAlignment="1" applyProtection="1">
      <alignment horizontal="right"/>
      <protection locked="0"/>
    </xf>
    <xf numFmtId="0" fontId="3" fillId="29" borderId="15" xfId="30" applyBorder="1" applyAlignment="1" applyProtection="1">
      <alignment horizontal="center"/>
    </xf>
    <xf numFmtId="0" fontId="3" fillId="29" borderId="16" xfId="30" applyBorder="1" applyAlignment="1" applyProtection="1">
      <alignment horizontal="center"/>
    </xf>
    <xf numFmtId="0" fontId="38" fillId="0" borderId="32" xfId="0" applyFont="1" applyBorder="1" applyAlignment="1" applyProtection="1">
      <alignment horizontal="right"/>
      <protection locked="0"/>
    </xf>
    <xf numFmtId="0" fontId="52" fillId="0" borderId="28" xfId="27" applyBorder="1" applyAlignment="1" applyProtection="1">
      <alignment horizontal="center"/>
    </xf>
    <xf numFmtId="0" fontId="52" fillId="0" borderId="0" xfId="27" applyAlignment="1" applyProtection="1">
      <alignment horizontal="right"/>
    </xf>
    <xf numFmtId="0" fontId="52" fillId="0" borderId="10" xfId="27" applyBorder="1" applyAlignment="1" applyProtection="1">
      <alignment horizontal="right"/>
    </xf>
    <xf numFmtId="0" fontId="52" fillId="0" borderId="0" xfId="27" applyBorder="1" applyAlignment="1" applyProtection="1">
      <alignment horizontal="right"/>
    </xf>
    <xf numFmtId="0" fontId="1" fillId="28" borderId="32" xfId="29" applyFont="1" applyBorder="1" applyAlignment="1" applyProtection="1">
      <alignment horizontal="right"/>
      <protection locked="0"/>
    </xf>
    <xf numFmtId="0" fontId="1" fillId="28" borderId="30" xfId="29" applyFont="1" applyBorder="1" applyAlignment="1" applyProtection="1">
      <alignment horizontal="right"/>
      <protection locked="0"/>
    </xf>
    <xf numFmtId="0" fontId="52" fillId="0" borderId="28" xfId="27" applyBorder="1" applyAlignment="1" applyProtection="1">
      <alignment horizontal="right"/>
    </xf>
    <xf numFmtId="0" fontId="28" fillId="30" borderId="18" xfId="13" applyFill="1" applyBorder="1" applyAlignment="1" applyProtection="1">
      <alignment horizontal="center"/>
      <protection locked="0"/>
    </xf>
    <xf numFmtId="0" fontId="28" fillId="30" borderId="20" xfId="13" applyFill="1" applyBorder="1" applyAlignment="1" applyProtection="1">
      <alignment horizontal="center"/>
      <protection locked="0"/>
    </xf>
    <xf numFmtId="0" fontId="28" fillId="30" borderId="19" xfId="13" applyFill="1" applyBorder="1" applyAlignment="1" applyProtection="1">
      <alignment horizontal="center"/>
      <protection locked="0"/>
    </xf>
    <xf numFmtId="0" fontId="52" fillId="0" borderId="30" xfId="27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3" fillId="27" borderId="9" xfId="28" applyFont="1" applyBorder="1" applyAlignment="1" applyProtection="1">
      <alignment horizontal="center" vertical="center"/>
    </xf>
    <xf numFmtId="0" fontId="53" fillId="27" borderId="0" xfId="28" applyFont="1" applyBorder="1" applyAlignment="1" applyProtection="1">
      <alignment horizontal="center" vertical="center"/>
    </xf>
    <xf numFmtId="11" fontId="52" fillId="0" borderId="28" xfId="27" applyNumberFormat="1" applyBorder="1" applyAlignment="1" applyProtection="1">
      <alignment horizontal="center"/>
    </xf>
    <xf numFmtId="11" fontId="51" fillId="0" borderId="28" xfId="26" applyNumberFormat="1" applyAlignment="1" applyProtection="1">
      <alignment horizontal="left"/>
    </xf>
    <xf numFmtId="1" fontId="38" fillId="0" borderId="30" xfId="0" applyNumberFormat="1" applyFont="1" applyBorder="1" applyAlignment="1" applyProtection="1">
      <alignment horizontal="center"/>
      <protection locked="0"/>
    </xf>
    <xf numFmtId="1" fontId="3" fillId="28" borderId="0" xfId="29" applyNumberFormat="1" applyBorder="1" applyAlignment="1" applyProtection="1">
      <alignment horizontal="center"/>
      <protection locked="0"/>
    </xf>
    <xf numFmtId="1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right"/>
      <protection locked="0"/>
    </xf>
    <xf numFmtId="0" fontId="3" fillId="28" borderId="0" xfId="29" applyBorder="1" applyAlignment="1" applyProtection="1">
      <alignment horizontal="right"/>
      <protection locked="0"/>
    </xf>
    <xf numFmtId="1" fontId="3" fillId="29" borderId="15" xfId="30" applyNumberFormat="1" applyBorder="1" applyAlignment="1" applyProtection="1">
      <alignment horizontal="center"/>
    </xf>
    <xf numFmtId="1" fontId="3" fillId="29" borderId="16" xfId="30" applyNumberFormat="1" applyBorder="1" applyAlignment="1" applyProtection="1">
      <alignment horizontal="center"/>
    </xf>
    <xf numFmtId="11" fontId="54" fillId="0" borderId="28" xfId="27" applyNumberFormat="1" applyFont="1" applyBorder="1" applyAlignment="1" applyProtection="1">
      <alignment horizontal="left"/>
    </xf>
    <xf numFmtId="11" fontId="54" fillId="0" borderId="28" xfId="26" applyNumberFormat="1" applyFont="1" applyAlignment="1" applyProtection="1">
      <alignment horizontal="left"/>
    </xf>
    <xf numFmtId="1" fontId="38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3" fillId="28" borderId="0" xfId="29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protection locked="0"/>
    </xf>
    <xf numFmtId="0" fontId="1" fillId="28" borderId="0" xfId="29" applyFont="1" applyAlignment="1" applyProtection="1">
      <alignment horizontal="center"/>
      <protection locked="0"/>
    </xf>
    <xf numFmtId="0" fontId="1" fillId="28" borderId="0" xfId="29" applyFont="1" applyBorder="1" applyAlignment="1" applyProtection="1">
      <alignment horizontal="center"/>
      <protection locked="0"/>
    </xf>
    <xf numFmtId="0" fontId="0" fillId="0" borderId="0" xfId="0" applyProtection="1"/>
    <xf numFmtId="0" fontId="52" fillId="0" borderId="0" xfId="27" applyAlignment="1" applyProtection="1">
      <alignment horizontal="center"/>
    </xf>
    <xf numFmtId="166" fontId="7" fillId="17" borderId="2" xfId="19" applyNumberFormat="1" applyBorder="1" applyAlignment="1" applyProtection="1"/>
    <xf numFmtId="166" fontId="7" fillId="17" borderId="8" xfId="19" applyNumberFormat="1" applyBorder="1" applyAlignment="1" applyProtection="1"/>
    <xf numFmtId="166" fontId="7" fillId="18" borderId="2" xfId="20" applyNumberFormat="1" applyBorder="1" applyAlignment="1" applyProtection="1"/>
    <xf numFmtId="166" fontId="7" fillId="18" borderId="8" xfId="20" applyNumberFormat="1" applyBorder="1" applyAlignment="1" applyProtection="1"/>
    <xf numFmtId="0" fontId="0" fillId="0" borderId="0" xfId="0" applyBorder="1" applyProtection="1"/>
    <xf numFmtId="0" fontId="0" fillId="0" borderId="10" xfId="0" applyBorder="1" applyProtection="1"/>
    <xf numFmtId="0" fontId="29" fillId="17" borderId="7" xfId="19" applyFont="1" applyBorder="1" applyAlignment="1" applyProtection="1">
      <alignment horizontal="center"/>
    </xf>
    <xf numFmtId="0" fontId="29" fillId="17" borderId="17" xfId="19" applyFont="1" applyBorder="1" applyAlignment="1" applyProtection="1">
      <alignment horizontal="center"/>
    </xf>
    <xf numFmtId="0" fontId="37" fillId="18" borderId="7" xfId="20" applyFont="1" applyBorder="1" applyAlignment="1" applyProtection="1">
      <alignment horizontal="center"/>
    </xf>
    <xf numFmtId="0" fontId="37" fillId="18" borderId="2" xfId="20" applyFont="1" applyBorder="1" applyAlignment="1" applyProtection="1">
      <alignment horizontal="center"/>
    </xf>
    <xf numFmtId="0" fontId="37" fillId="17" borderId="7" xfId="19" applyFont="1" applyBorder="1" applyAlignment="1" applyProtection="1">
      <alignment horizontal="center"/>
    </xf>
    <xf numFmtId="0" fontId="37" fillId="17" borderId="2" xfId="19" applyFont="1" applyBorder="1" applyAlignment="1" applyProtection="1">
      <alignment horizontal="center"/>
    </xf>
    <xf numFmtId="0" fontId="37" fillId="17" borderId="8" xfId="19" applyFont="1" applyBorder="1" applyAlignment="1" applyProtection="1">
      <alignment horizontal="center"/>
    </xf>
    <xf numFmtId="0" fontId="37" fillId="18" borderId="8" xfId="20" applyFont="1" applyBorder="1" applyAlignment="1" applyProtection="1">
      <alignment horizontal="center"/>
    </xf>
    <xf numFmtId="0" fontId="33" fillId="16" borderId="7" xfId="18" applyFont="1" applyBorder="1" applyAlignment="1" applyProtection="1">
      <alignment horizontal="center" vertical="center"/>
    </xf>
    <xf numFmtId="0" fontId="33" fillId="16" borderId="2" xfId="18" applyFont="1" applyBorder="1" applyAlignment="1" applyProtection="1">
      <alignment horizontal="center" vertical="center"/>
    </xf>
    <xf numFmtId="0" fontId="33" fillId="16" borderId="8" xfId="18" applyFont="1" applyBorder="1" applyAlignment="1" applyProtection="1">
      <alignment horizontal="center" vertical="center"/>
    </xf>
    <xf numFmtId="166" fontId="7" fillId="18" borderId="15" xfId="20" applyNumberFormat="1" applyBorder="1" applyAlignment="1" applyProtection="1"/>
    <xf numFmtId="166" fontId="7" fillId="18" borderId="26" xfId="20" applyNumberFormat="1" applyBorder="1" applyAlignment="1" applyProtection="1"/>
    <xf numFmtId="166" fontId="7" fillId="18" borderId="16" xfId="20" applyNumberFormat="1" applyBorder="1" applyAlignment="1" applyProtection="1"/>
    <xf numFmtId="166" fontId="7" fillId="17" borderId="15" xfId="19" applyNumberFormat="1" applyBorder="1" applyAlignment="1" applyProtection="1"/>
    <xf numFmtId="166" fontId="7" fillId="17" borderId="26" xfId="19" applyNumberFormat="1" applyBorder="1" applyAlignment="1" applyProtection="1"/>
    <xf numFmtId="166" fontId="7" fillId="17" borderId="16" xfId="19" applyNumberFormat="1" applyBorder="1" applyAlignment="1" applyProtection="1"/>
    <xf numFmtId="0" fontId="0" fillId="0" borderId="1" xfId="0" applyBorder="1" applyProtection="1"/>
    <xf numFmtId="0" fontId="0" fillId="0" borderId="11" xfId="0" applyBorder="1" applyProtection="1"/>
    <xf numFmtId="166" fontId="7" fillId="18" borderId="17" xfId="20" applyNumberFormat="1" applyBorder="1" applyAlignment="1" applyProtection="1"/>
    <xf numFmtId="166" fontId="7" fillId="18" borderId="1" xfId="20" applyNumberFormat="1" applyBorder="1" applyAlignment="1" applyProtection="1"/>
    <xf numFmtId="166" fontId="7" fillId="18" borderId="11" xfId="20" applyNumberFormat="1" applyBorder="1" applyAlignment="1" applyProtection="1"/>
    <xf numFmtId="166" fontId="7" fillId="17" borderId="17" xfId="19" applyNumberFormat="1" applyBorder="1" applyAlignment="1" applyProtection="1">
      <alignment horizontal="center"/>
    </xf>
    <xf numFmtId="166" fontId="7" fillId="17" borderId="1" xfId="19" applyNumberFormat="1" applyBorder="1" applyAlignment="1" applyProtection="1">
      <alignment horizontal="center"/>
    </xf>
    <xf numFmtId="166" fontId="7" fillId="17" borderId="11" xfId="19" applyNumberFormat="1" applyBorder="1" applyAlignment="1" applyProtection="1">
      <alignment horizontal="center"/>
    </xf>
    <xf numFmtId="166" fontId="7" fillId="17" borderId="1" xfId="19" applyNumberFormat="1" applyBorder="1" applyAlignment="1" applyProtection="1"/>
    <xf numFmtId="166" fontId="7" fillId="17" borderId="11" xfId="19" applyNumberFormat="1" applyBorder="1" applyAlignment="1" applyProtection="1"/>
    <xf numFmtId="166" fontId="7" fillId="18" borderId="7" xfId="20" applyNumberFormat="1" applyBorder="1" applyAlignment="1" applyProtection="1"/>
    <xf numFmtId="0" fontId="35" fillId="19" borderId="18" xfId="21" applyFill="1" applyBorder="1" applyAlignment="1" applyProtection="1">
      <alignment horizontal="center"/>
      <protection locked="0"/>
    </xf>
    <xf numFmtId="0" fontId="36" fillId="19" borderId="20" xfId="21" applyFont="1" applyFill="1" applyBorder="1" applyAlignment="1" applyProtection="1">
      <alignment horizontal="center"/>
      <protection locked="0"/>
    </xf>
    <xf numFmtId="0" fontId="36" fillId="19" borderId="43" xfId="21" applyFont="1" applyFill="1" applyBorder="1" applyAlignment="1" applyProtection="1">
      <alignment horizontal="center"/>
      <protection locked="0"/>
    </xf>
    <xf numFmtId="0" fontId="30" fillId="12" borderId="44" xfId="14" applyFont="1" applyBorder="1" applyAlignment="1" applyProtection="1">
      <alignment horizontal="center" vertical="center"/>
    </xf>
    <xf numFmtId="0" fontId="30" fillId="12" borderId="35" xfId="14" applyFont="1" applyBorder="1" applyAlignment="1" applyProtection="1">
      <alignment horizontal="center" vertical="center"/>
    </xf>
    <xf numFmtId="0" fontId="30" fillId="12" borderId="45" xfId="14" applyFont="1" applyBorder="1" applyAlignment="1" applyProtection="1">
      <alignment horizontal="center" vertical="center"/>
    </xf>
    <xf numFmtId="0" fontId="30" fillId="12" borderId="46" xfId="14" applyFont="1" applyBorder="1" applyAlignment="1" applyProtection="1">
      <alignment horizontal="center" vertical="top"/>
    </xf>
    <xf numFmtId="0" fontId="30" fillId="12" borderId="47" xfId="14" applyFont="1" applyBorder="1" applyAlignment="1" applyProtection="1">
      <alignment horizontal="center" vertical="top"/>
    </xf>
    <xf numFmtId="0" fontId="30" fillId="12" borderId="48" xfId="14" applyFont="1" applyBorder="1" applyAlignment="1" applyProtection="1">
      <alignment horizontal="center" vertical="top"/>
    </xf>
    <xf numFmtId="0" fontId="19" fillId="6" borderId="7" xfId="5" applyFont="1" applyBorder="1" applyAlignment="1" applyProtection="1">
      <alignment horizontal="center" vertical="center"/>
    </xf>
    <xf numFmtId="0" fontId="19" fillId="6" borderId="2" xfId="5" applyFont="1" applyBorder="1" applyAlignment="1" applyProtection="1">
      <alignment horizontal="center" vertical="center"/>
    </xf>
    <xf numFmtId="0" fontId="19" fillId="6" borderId="56" xfId="5" applyFont="1" applyBorder="1" applyAlignment="1" applyProtection="1">
      <alignment horizontal="center" vertical="center"/>
    </xf>
    <xf numFmtId="0" fontId="53" fillId="31" borderId="0" xfId="31" applyFont="1" applyBorder="1" applyAlignment="1" applyProtection="1">
      <alignment horizontal="center" vertical="center"/>
    </xf>
    <xf numFmtId="0" fontId="53" fillId="31" borderId="53" xfId="31" applyFont="1" applyBorder="1" applyAlignment="1" applyProtection="1">
      <alignment horizontal="center" vertical="center"/>
    </xf>
    <xf numFmtId="2" fontId="15" fillId="2" borderId="15" xfId="1" applyNumberFormat="1" applyBorder="1" applyAlignment="1" applyProtection="1">
      <alignment horizontal="right"/>
    </xf>
    <xf numFmtId="2" fontId="15" fillId="2" borderId="16" xfId="1" applyNumberFormat="1" applyBorder="1" applyAlignment="1" applyProtection="1">
      <alignment horizontal="right"/>
    </xf>
    <xf numFmtId="0" fontId="15" fillId="4" borderId="5" xfId="3" applyBorder="1" applyAlignment="1" applyProtection="1">
      <alignment horizontal="center" vertical="center"/>
    </xf>
    <xf numFmtId="0" fontId="15" fillId="4" borderId="7" xfId="3" applyBorder="1" applyAlignment="1" applyProtection="1">
      <alignment horizontal="center" vertical="center"/>
    </xf>
    <xf numFmtId="0" fontId="15" fillId="4" borderId="8" xfId="3" applyBorder="1" applyAlignment="1" applyProtection="1">
      <alignment horizontal="center" vertical="center"/>
    </xf>
    <xf numFmtId="0" fontId="15" fillId="4" borderId="17" xfId="3" applyBorder="1" applyAlignment="1" applyProtection="1">
      <alignment horizontal="center" vertical="center"/>
    </xf>
    <xf numFmtId="0" fontId="15" fillId="4" borderId="11" xfId="3" applyBorder="1" applyAlignment="1" applyProtection="1">
      <alignment horizontal="center" vertical="center"/>
    </xf>
    <xf numFmtId="0" fontId="46" fillId="7" borderId="7" xfId="11" applyFont="1" applyBorder="1" applyAlignment="1" applyProtection="1">
      <alignment horizontal="center" vertical="center"/>
    </xf>
    <xf numFmtId="0" fontId="46" fillId="7" borderId="2" xfId="11" applyFont="1" applyBorder="1" applyAlignment="1" applyProtection="1">
      <alignment horizontal="center" vertical="center"/>
    </xf>
    <xf numFmtId="0" fontId="46" fillId="7" borderId="8" xfId="11" applyFont="1" applyBorder="1" applyAlignment="1" applyProtection="1">
      <alignment horizontal="center" vertical="center"/>
    </xf>
    <xf numFmtId="0" fontId="18" fillId="2" borderId="9" xfId="1" applyFont="1" applyBorder="1" applyAlignment="1" applyProtection="1">
      <alignment horizontal="center"/>
    </xf>
    <xf numFmtId="0" fontId="18" fillId="2" borderId="0" xfId="1" applyFont="1" applyBorder="1" applyAlignment="1" applyProtection="1">
      <alignment horizontal="center"/>
    </xf>
    <xf numFmtId="0" fontId="18" fillId="2" borderId="10" xfId="1" applyFont="1" applyBorder="1" applyAlignment="1" applyProtection="1">
      <alignment horizontal="center"/>
    </xf>
    <xf numFmtId="0" fontId="18" fillId="2" borderId="7" xfId="1" applyFont="1" applyBorder="1" applyAlignment="1" applyProtection="1">
      <alignment horizontal="center"/>
    </xf>
    <xf numFmtId="0" fontId="18" fillId="2" borderId="2" xfId="1" applyFont="1" applyBorder="1" applyAlignment="1" applyProtection="1">
      <alignment horizontal="center"/>
    </xf>
    <xf numFmtId="0" fontId="46" fillId="7" borderId="9" xfId="11" applyFont="1" applyBorder="1" applyAlignment="1" applyProtection="1">
      <alignment horizontal="center" vertical="center"/>
    </xf>
    <xf numFmtId="0" fontId="46" fillId="7" borderId="0" xfId="11" applyFont="1" applyBorder="1" applyAlignment="1" applyProtection="1">
      <alignment horizontal="center" vertical="center"/>
    </xf>
    <xf numFmtId="0" fontId="46" fillId="7" borderId="10" xfId="11" applyFont="1" applyBorder="1" applyAlignment="1" applyProtection="1">
      <alignment horizontal="center" vertical="center"/>
    </xf>
    <xf numFmtId="0" fontId="41" fillId="4" borderId="15" xfId="3" applyFont="1" applyBorder="1" applyAlignment="1" applyProtection="1">
      <alignment horizontal="center" vertical="center"/>
    </xf>
    <xf numFmtId="0" fontId="41" fillId="4" borderId="26" xfId="3" applyFont="1" applyBorder="1" applyAlignment="1" applyProtection="1">
      <alignment horizontal="center" vertical="center"/>
    </xf>
    <xf numFmtId="0" fontId="41" fillId="4" borderId="16" xfId="3" applyFont="1" applyBorder="1" applyAlignment="1" applyProtection="1">
      <alignment horizontal="center" vertical="center"/>
    </xf>
  </cellXfs>
  <cellStyles count="33">
    <cellStyle name="20% - Accent1" xfId="29" builtinId="30"/>
    <cellStyle name="20% - Accent2" xfId="1" builtinId="34"/>
    <cellStyle name="20% - Accent3" xfId="15" builtinId="38"/>
    <cellStyle name="20% - Accent4" xfId="2" builtinId="42"/>
    <cellStyle name="20% - Accent5" xfId="19" builtinId="46"/>
    <cellStyle name="20% - Accent6" xfId="25" builtinId="50"/>
    <cellStyle name="40% - Accent1" xfId="30" builtinId="31"/>
    <cellStyle name="40% - Accent2" xfId="3" builtinId="35"/>
    <cellStyle name="40% - Accent3" xfId="16" builtinId="39"/>
    <cellStyle name="40% - Accent4" xfId="4" builtinId="43"/>
    <cellStyle name="40% - Accent5" xfId="20" builtinId="47"/>
    <cellStyle name="40% - Accent6" xfId="24" builtinId="51"/>
    <cellStyle name="60% - Accent1" xfId="32" builtinId="32"/>
    <cellStyle name="60% - Accent3" xfId="17" builtinId="40"/>
    <cellStyle name="60% - Accent4" xfId="31" builtinId="44"/>
    <cellStyle name="Accent1" xfId="28" builtinId="29"/>
    <cellStyle name="Accent2" xfId="11" builtinId="33"/>
    <cellStyle name="Accent3" xfId="14" builtinId="37"/>
    <cellStyle name="Accent4" xfId="5" builtinId="41"/>
    <cellStyle name="Accent5" xfId="18" builtinId="45"/>
    <cellStyle name="Accent6" xfId="23" builtinId="49"/>
    <cellStyle name="Check Cell" xfId="13" builtinId="23"/>
    <cellStyle name="Comma" xfId="6" builtinId="3"/>
    <cellStyle name="Explanatory Text" xfId="7" builtinId="53"/>
    <cellStyle name="Heading 1" xfId="8" builtinId="16" customBuiltin="1"/>
    <cellStyle name="Heading 2" xfId="26" builtinId="17"/>
    <cellStyle name="Heading 3" xfId="9" builtinId="18" customBuiltin="1"/>
    <cellStyle name="Heading 4" xfId="27" builtinId="19"/>
    <cellStyle name="Hyperlink" xfId="21" builtinId="8"/>
    <cellStyle name="Neutral" xfId="12" builtinId="28"/>
    <cellStyle name="Normal" xfId="0" builtinId="0"/>
    <cellStyle name="Output" xfId="22" builtinId="21"/>
    <cellStyle name="Percent" xfId="10" builtinId="5"/>
  </cellStyles>
  <dxfs count="6">
    <dxf>
      <font>
        <b val="0"/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4" formatCode="0.00%"/>
      <protection locked="1" hidden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4" formatCode="0.00%"/>
      <protection locked="1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14" formatCode="0.00%"/>
      <protection locked="1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protection locked="1" hidden="0"/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99CCFF"/>
      <color rgb="FFFFF5CD"/>
      <color rgb="FF766000"/>
      <color rgb="FFA79141"/>
      <color rgb="FFFFEB9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4:F16" totalsRowShown="0" headerRowDxfId="5" dataDxfId="4">
  <tableColumns count="4">
    <tableColumn id="1" xr3:uid="{00000000-0010-0000-0000-000001000000}" name="7/1/22 - 6/30/23" dataDxfId="3" dataCellStyle="Percent"/>
    <tableColumn id="2" xr3:uid="{00000000-0010-0000-0000-000002000000}" name="7/1/23 - 6/30/24" dataDxfId="2" dataCellStyle="Percent"/>
    <tableColumn id="3" xr3:uid="{00000000-0010-0000-0000-000003000000}" name="7/1/24 - 6/30/25" dataDxfId="1" dataCellStyle="Percent"/>
    <tableColumn id="4" xr3:uid="{F0256CB8-8CE2-448E-AAF5-A6F511BE0A13}" name="7/1/25 - 6/30/26" dataDxfId="0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sp.research.uiowa.edu/trave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sp.research.uiowa.edu/facilities-administrative-fa-cost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afr.fo.uiowa.edu/fringe-benefit-accounting/currentprojected-fringe-benefit-rate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EB97"/>
  </sheetPr>
  <dimension ref="A1:R39"/>
  <sheetViews>
    <sheetView topLeftCell="A4" zoomScaleNormal="100" workbookViewId="0">
      <selection activeCell="F9" sqref="F9:G9"/>
    </sheetView>
  </sheetViews>
  <sheetFormatPr defaultColWidth="9.140625" defaultRowHeight="12.75" x14ac:dyDescent="0.2"/>
  <cols>
    <col min="1" max="1" width="9.140625" style="36"/>
    <col min="2" max="2" width="24.140625" style="36" customWidth="1"/>
    <col min="3" max="3" width="17" style="36" customWidth="1"/>
    <col min="4" max="4" width="10.28515625" style="36" customWidth="1"/>
    <col min="5" max="5" width="9.140625" style="36" customWidth="1"/>
    <col min="6" max="6" width="4.28515625" style="36" customWidth="1"/>
    <col min="7" max="13" width="9.140625" style="36"/>
    <col min="14" max="14" width="11.28515625" style="36" customWidth="1"/>
    <col min="15" max="16384" width="9.140625" style="36"/>
  </cols>
  <sheetData>
    <row r="1" spans="1:18" ht="13.5" thickBo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48.75" customHeight="1" x14ac:dyDescent="0.2">
      <c r="A2" s="84"/>
      <c r="B2" s="348" t="s">
        <v>164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50"/>
      <c r="N2" s="84"/>
    </row>
    <row r="3" spans="1:18" ht="15" x14ac:dyDescent="0.25">
      <c r="A3" s="84"/>
      <c r="B3" s="95" t="s">
        <v>73</v>
      </c>
      <c r="C3" s="351"/>
      <c r="D3" s="352"/>
      <c r="E3" s="352"/>
      <c r="F3" s="352"/>
      <c r="G3" s="352"/>
      <c r="H3" s="352"/>
      <c r="I3" s="352"/>
      <c r="J3" s="352"/>
      <c r="K3" s="352"/>
      <c r="L3" s="353"/>
      <c r="M3" s="96"/>
      <c r="N3" s="84"/>
    </row>
    <row r="4" spans="1:18" ht="15" x14ac:dyDescent="0.25">
      <c r="A4" s="84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6"/>
      <c r="N4" s="84"/>
      <c r="R4" s="37"/>
    </row>
    <row r="5" spans="1:18" ht="15" x14ac:dyDescent="0.25">
      <c r="A5" s="84"/>
      <c r="B5" s="95" t="s">
        <v>10</v>
      </c>
      <c r="C5" s="345"/>
      <c r="D5" s="346"/>
      <c r="E5" s="346"/>
      <c r="F5" s="346"/>
      <c r="G5" s="346"/>
      <c r="H5" s="346"/>
      <c r="I5" s="346"/>
      <c r="J5" s="346"/>
      <c r="K5" s="346"/>
      <c r="L5" s="347"/>
      <c r="M5" s="96"/>
      <c r="N5" s="84"/>
    </row>
    <row r="6" spans="1:18" ht="15" x14ac:dyDescent="0.25">
      <c r="A6" s="84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96"/>
      <c r="N6" s="84"/>
    </row>
    <row r="7" spans="1:18" ht="13.5" customHeight="1" x14ac:dyDescent="0.25">
      <c r="A7" s="84"/>
      <c r="B7" s="95" t="s">
        <v>169</v>
      </c>
      <c r="C7" s="345"/>
      <c r="D7" s="346"/>
      <c r="E7" s="346"/>
      <c r="F7" s="346"/>
      <c r="G7" s="346"/>
      <c r="H7" s="346"/>
      <c r="I7" s="346"/>
      <c r="J7" s="346"/>
      <c r="K7" s="346"/>
      <c r="L7" s="347"/>
      <c r="M7" s="96"/>
      <c r="N7" s="84"/>
    </row>
    <row r="8" spans="1:18" ht="15" x14ac:dyDescent="0.25">
      <c r="A8" s="84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96"/>
      <c r="N8" s="84"/>
    </row>
    <row r="9" spans="1:18" ht="15" x14ac:dyDescent="0.25">
      <c r="A9" s="84"/>
      <c r="B9" s="95" t="s">
        <v>74</v>
      </c>
      <c r="C9" s="101" t="s">
        <v>166</v>
      </c>
      <c r="D9" s="24"/>
      <c r="E9" s="101" t="s">
        <v>167</v>
      </c>
      <c r="F9" s="340"/>
      <c r="G9" s="341"/>
      <c r="H9" s="101" t="s">
        <v>75</v>
      </c>
      <c r="I9" s="25"/>
      <c r="J9" s="102"/>
      <c r="K9" s="103"/>
      <c r="L9" s="104"/>
      <c r="M9" s="96"/>
      <c r="N9" s="84"/>
    </row>
    <row r="10" spans="1:18" ht="15" x14ac:dyDescent="0.25">
      <c r="A10" s="84"/>
      <c r="B10" s="97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96"/>
      <c r="N10" s="84"/>
    </row>
    <row r="11" spans="1:18" ht="15" x14ac:dyDescent="0.25">
      <c r="A11" s="84"/>
      <c r="B11" s="95" t="s">
        <v>76</v>
      </c>
      <c r="C11" s="342"/>
      <c r="D11" s="343"/>
      <c r="E11" s="343"/>
      <c r="F11" s="343"/>
      <c r="G11" s="343"/>
      <c r="H11" s="343"/>
      <c r="I11" s="343"/>
      <c r="J11" s="344"/>
      <c r="K11" s="104"/>
      <c r="L11" s="104"/>
      <c r="M11" s="96"/>
      <c r="N11" s="84"/>
    </row>
    <row r="12" spans="1:18" ht="15" x14ac:dyDescent="0.25">
      <c r="A12" s="84"/>
      <c r="B12" s="97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6"/>
      <c r="N12" s="84"/>
    </row>
    <row r="13" spans="1:18" ht="15" x14ac:dyDescent="0.25">
      <c r="A13" s="84"/>
      <c r="B13" s="106" t="s">
        <v>168</v>
      </c>
      <c r="C13" s="107"/>
      <c r="D13" s="107"/>
      <c r="E13" s="107"/>
      <c r="F13" s="107"/>
      <c r="G13" s="107"/>
      <c r="H13" s="107"/>
      <c r="I13" s="107"/>
      <c r="J13" s="108"/>
      <c r="K13" s="108"/>
      <c r="L13" s="108"/>
      <c r="M13" s="109"/>
      <c r="N13" s="84"/>
    </row>
    <row r="14" spans="1:18" ht="15" x14ac:dyDescent="0.25">
      <c r="A14" s="84"/>
      <c r="B14" s="97"/>
      <c r="C14" s="316"/>
      <c r="D14" s="317"/>
      <c r="E14" s="317"/>
      <c r="F14" s="317"/>
      <c r="G14" s="317"/>
      <c r="H14" s="317"/>
      <c r="I14" s="317"/>
      <c r="J14" s="317"/>
      <c r="K14" s="317"/>
      <c r="L14" s="318"/>
      <c r="M14" s="96"/>
      <c r="N14" s="84"/>
    </row>
    <row r="15" spans="1:18" ht="15" x14ac:dyDescent="0.25">
      <c r="A15" s="84"/>
      <c r="B15" s="110"/>
      <c r="C15" s="319"/>
      <c r="D15" s="320"/>
      <c r="E15" s="320"/>
      <c r="F15" s="320"/>
      <c r="G15" s="320"/>
      <c r="H15" s="320"/>
      <c r="I15" s="320"/>
      <c r="J15" s="320"/>
      <c r="K15" s="320"/>
      <c r="L15" s="321"/>
      <c r="M15" s="96"/>
      <c r="N15" s="84"/>
    </row>
    <row r="16" spans="1:18" ht="15" x14ac:dyDescent="0.25">
      <c r="A16" s="84"/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6"/>
      <c r="N16" s="84"/>
    </row>
    <row r="17" spans="1:17" ht="15" x14ac:dyDescent="0.25">
      <c r="A17" s="84"/>
      <c r="B17" s="106"/>
      <c r="C17" s="107" t="s">
        <v>183</v>
      </c>
      <c r="D17" s="107"/>
      <c r="E17" s="107"/>
      <c r="F17" s="107"/>
      <c r="G17" s="107"/>
      <c r="H17" s="107"/>
      <c r="I17" s="107"/>
      <c r="J17" s="108"/>
      <c r="K17" s="108"/>
      <c r="L17" s="108"/>
      <c r="M17" s="109"/>
      <c r="N17" s="84"/>
    </row>
    <row r="18" spans="1:17" ht="15" x14ac:dyDescent="0.25">
      <c r="A18" s="84"/>
      <c r="B18" s="110"/>
      <c r="C18" s="316"/>
      <c r="D18" s="317"/>
      <c r="E18" s="317"/>
      <c r="F18" s="317"/>
      <c r="G18" s="317"/>
      <c r="H18" s="317"/>
      <c r="I18" s="317"/>
      <c r="J18" s="317"/>
      <c r="K18" s="317"/>
      <c r="L18" s="318"/>
      <c r="M18" s="109"/>
      <c r="N18" s="84"/>
    </row>
    <row r="19" spans="1:17" ht="15" x14ac:dyDescent="0.25">
      <c r="A19" s="84"/>
      <c r="B19" s="99"/>
      <c r="C19" s="319"/>
      <c r="D19" s="320"/>
      <c r="E19" s="320"/>
      <c r="F19" s="320"/>
      <c r="G19" s="320"/>
      <c r="H19" s="320"/>
      <c r="I19" s="320"/>
      <c r="J19" s="320"/>
      <c r="K19" s="320"/>
      <c r="L19" s="321"/>
      <c r="M19" s="109"/>
      <c r="N19" s="84"/>
    </row>
    <row r="20" spans="1:17" ht="15.75" thickBot="1" x14ac:dyDescent="0.3">
      <c r="A20" s="84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84"/>
    </row>
    <row r="21" spans="1:17" ht="13.5" thickBo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7" ht="19.5" customHeight="1" thickBot="1" x14ac:dyDescent="0.25">
      <c r="A22" s="84"/>
      <c r="B22" s="328" t="s">
        <v>165</v>
      </c>
      <c r="C22" s="329"/>
      <c r="D22" s="329"/>
      <c r="E22" s="329"/>
      <c r="F22" s="329"/>
      <c r="G22" s="329"/>
      <c r="H22" s="330"/>
      <c r="I22" s="84"/>
      <c r="J22" s="325" t="s">
        <v>212</v>
      </c>
      <c r="K22" s="326"/>
      <c r="L22" s="326"/>
      <c r="M22" s="326"/>
      <c r="N22" s="327"/>
      <c r="O22" s="114"/>
      <c r="P22" s="43"/>
      <c r="Q22" s="43"/>
    </row>
    <row r="23" spans="1:17" ht="15" customHeight="1" x14ac:dyDescent="0.2">
      <c r="A23" s="84"/>
      <c r="B23" s="322" t="s">
        <v>173</v>
      </c>
      <c r="C23" s="323"/>
      <c r="D23" s="323"/>
      <c r="E23" s="323"/>
      <c r="F23" s="323"/>
      <c r="G23" s="323"/>
      <c r="H23" s="324"/>
      <c r="I23" s="84"/>
      <c r="J23" s="331" t="s">
        <v>210</v>
      </c>
      <c r="K23" s="332"/>
      <c r="L23" s="332"/>
      <c r="M23" s="332"/>
      <c r="N23" s="333"/>
      <c r="O23" s="241"/>
      <c r="P23" s="43"/>
      <c r="Q23" s="43"/>
    </row>
    <row r="24" spans="1:17" ht="13.5" customHeight="1" x14ac:dyDescent="0.2">
      <c r="A24" s="84"/>
      <c r="B24" s="313" t="s">
        <v>190</v>
      </c>
      <c r="C24" s="314"/>
      <c r="D24" s="314"/>
      <c r="E24" s="314"/>
      <c r="F24" s="314"/>
      <c r="G24" s="314"/>
      <c r="H24" s="315"/>
      <c r="I24" s="84"/>
      <c r="J24" s="334"/>
      <c r="K24" s="335"/>
      <c r="L24" s="335"/>
      <c r="M24" s="335"/>
      <c r="N24" s="336"/>
      <c r="O24" s="241"/>
      <c r="P24" s="94"/>
      <c r="Q24" s="43"/>
    </row>
    <row r="25" spans="1:17" ht="13.5" customHeight="1" x14ac:dyDescent="0.2">
      <c r="A25" s="291"/>
      <c r="B25" s="310" t="s">
        <v>208</v>
      </c>
      <c r="C25" s="311"/>
      <c r="D25" s="311"/>
      <c r="E25" s="311"/>
      <c r="F25" s="311"/>
      <c r="G25" s="311"/>
      <c r="H25" s="312"/>
      <c r="I25" s="291"/>
      <c r="J25" s="334"/>
      <c r="K25" s="335"/>
      <c r="L25" s="335"/>
      <c r="M25" s="335"/>
      <c r="N25" s="336"/>
      <c r="O25" s="241"/>
      <c r="P25" s="94"/>
      <c r="Q25" s="43"/>
    </row>
    <row r="26" spans="1:17" ht="13.5" customHeight="1" x14ac:dyDescent="0.2">
      <c r="A26" s="84"/>
      <c r="B26" s="310" t="s">
        <v>188</v>
      </c>
      <c r="C26" s="311"/>
      <c r="D26" s="311"/>
      <c r="E26" s="311"/>
      <c r="F26" s="311"/>
      <c r="G26" s="311"/>
      <c r="H26" s="312"/>
      <c r="I26" s="84"/>
      <c r="J26" s="334"/>
      <c r="K26" s="335"/>
      <c r="L26" s="335"/>
      <c r="M26" s="335"/>
      <c r="N26" s="336"/>
      <c r="O26" s="114"/>
      <c r="P26" s="43"/>
      <c r="Q26" s="43"/>
    </row>
    <row r="27" spans="1:17" x14ac:dyDescent="0.2">
      <c r="A27" s="84"/>
      <c r="B27" s="310" t="s">
        <v>184</v>
      </c>
      <c r="C27" s="311"/>
      <c r="D27" s="311"/>
      <c r="E27" s="311"/>
      <c r="F27" s="311"/>
      <c r="G27" s="311"/>
      <c r="H27" s="312"/>
      <c r="I27" s="84"/>
      <c r="J27" s="334"/>
      <c r="K27" s="335"/>
      <c r="L27" s="335"/>
      <c r="M27" s="335"/>
      <c r="N27" s="336"/>
      <c r="O27" s="84"/>
    </row>
    <row r="28" spans="1:17" x14ac:dyDescent="0.2">
      <c r="A28" s="84"/>
      <c r="B28" s="310" t="s">
        <v>185</v>
      </c>
      <c r="C28" s="311"/>
      <c r="D28" s="311"/>
      <c r="E28" s="311"/>
      <c r="F28" s="311"/>
      <c r="G28" s="311"/>
      <c r="H28" s="312"/>
      <c r="I28" s="84"/>
      <c r="J28" s="334"/>
      <c r="K28" s="335"/>
      <c r="L28" s="335"/>
      <c r="M28" s="335"/>
      <c r="N28" s="336"/>
    </row>
    <row r="29" spans="1:17" ht="13.5" thickBot="1" x14ac:dyDescent="0.25">
      <c r="A29" s="84"/>
      <c r="B29" s="310" t="s">
        <v>186</v>
      </c>
      <c r="C29" s="311"/>
      <c r="D29" s="311"/>
      <c r="E29" s="311"/>
      <c r="F29" s="311"/>
      <c r="G29" s="311"/>
      <c r="H29" s="312"/>
      <c r="I29" s="84"/>
      <c r="J29" s="337"/>
      <c r="K29" s="338"/>
      <c r="L29" s="338"/>
      <c r="M29" s="338"/>
      <c r="N29" s="339"/>
    </row>
    <row r="30" spans="1:17" x14ac:dyDescent="0.2">
      <c r="A30" s="84"/>
      <c r="B30" s="310" t="s">
        <v>187</v>
      </c>
      <c r="C30" s="311"/>
      <c r="D30" s="311"/>
      <c r="E30" s="311"/>
      <c r="F30" s="311"/>
      <c r="G30" s="311"/>
      <c r="H30" s="312"/>
      <c r="I30" s="84"/>
      <c r="J30" s="84"/>
      <c r="K30" s="84"/>
      <c r="L30" s="84"/>
      <c r="M30" s="84"/>
      <c r="N30" s="84"/>
    </row>
    <row r="31" spans="1:17" ht="13.5" customHeight="1" x14ac:dyDescent="0.2">
      <c r="A31" s="84"/>
      <c r="B31" s="310" t="s">
        <v>189</v>
      </c>
      <c r="C31" s="311"/>
      <c r="D31" s="311"/>
      <c r="E31" s="311"/>
      <c r="F31" s="311"/>
      <c r="G31" s="311"/>
      <c r="H31" s="312"/>
      <c r="I31" s="84"/>
      <c r="J31" s="84"/>
      <c r="K31" s="84"/>
      <c r="L31" s="114"/>
      <c r="M31" s="84"/>
      <c r="N31" s="84"/>
    </row>
    <row r="32" spans="1:17" ht="15.75" customHeight="1" x14ac:dyDescent="0.2">
      <c r="A32" s="84"/>
      <c r="B32" s="313" t="s">
        <v>191</v>
      </c>
      <c r="C32" s="314"/>
      <c r="D32" s="314"/>
      <c r="E32" s="314"/>
      <c r="F32" s="314"/>
      <c r="G32" s="314"/>
      <c r="H32" s="315"/>
      <c r="I32" s="84"/>
      <c r="J32" s="84"/>
      <c r="K32" s="84"/>
      <c r="L32" s="114"/>
      <c r="M32" s="84"/>
      <c r="N32" s="84"/>
    </row>
    <row r="33" spans="1:14" x14ac:dyDescent="0.2">
      <c r="A33" s="84"/>
      <c r="B33" s="310" t="s">
        <v>192</v>
      </c>
      <c r="C33" s="311"/>
      <c r="D33" s="311"/>
      <c r="E33" s="311"/>
      <c r="F33" s="311"/>
      <c r="G33" s="311"/>
      <c r="H33" s="312"/>
      <c r="I33" s="84"/>
      <c r="J33" s="84"/>
      <c r="K33" s="114"/>
      <c r="L33" s="114"/>
      <c r="M33" s="84"/>
      <c r="N33" s="84"/>
    </row>
    <row r="34" spans="1:14" x14ac:dyDescent="0.2">
      <c r="A34" s="84"/>
      <c r="B34" s="310" t="s">
        <v>193</v>
      </c>
      <c r="C34" s="311"/>
      <c r="D34" s="311"/>
      <c r="E34" s="311"/>
      <c r="F34" s="311"/>
      <c r="G34" s="311"/>
      <c r="H34" s="312"/>
      <c r="I34" s="84"/>
      <c r="J34" s="84"/>
      <c r="K34" s="84"/>
      <c r="L34" s="114"/>
      <c r="M34" s="84"/>
      <c r="N34" s="84"/>
    </row>
    <row r="35" spans="1:14" x14ac:dyDescent="0.2">
      <c r="A35" s="84"/>
      <c r="B35" s="310" t="s">
        <v>194</v>
      </c>
      <c r="C35" s="311"/>
      <c r="D35" s="311"/>
      <c r="E35" s="311"/>
      <c r="F35" s="311"/>
      <c r="G35" s="311"/>
      <c r="H35" s="312"/>
      <c r="I35" s="84"/>
      <c r="J35" s="84"/>
      <c r="K35" s="84"/>
      <c r="L35" s="114"/>
      <c r="M35" s="84"/>
      <c r="N35" s="84"/>
    </row>
    <row r="36" spans="1:14" x14ac:dyDescent="0.2">
      <c r="A36" s="84"/>
      <c r="B36" s="310" t="s">
        <v>195</v>
      </c>
      <c r="C36" s="311"/>
      <c r="D36" s="311"/>
      <c r="E36" s="311"/>
      <c r="F36" s="311"/>
      <c r="G36" s="311"/>
      <c r="H36" s="312"/>
      <c r="I36" s="84"/>
      <c r="J36" s="84"/>
      <c r="K36" s="84"/>
      <c r="L36" s="114"/>
      <c r="M36" s="84"/>
      <c r="N36" s="84"/>
    </row>
    <row r="37" spans="1:14" x14ac:dyDescent="0.2">
      <c r="A37" s="84"/>
      <c r="B37" s="310" t="s">
        <v>196</v>
      </c>
      <c r="C37" s="311"/>
      <c r="D37" s="311"/>
      <c r="E37" s="311"/>
      <c r="F37" s="311"/>
      <c r="G37" s="311"/>
      <c r="H37" s="312"/>
      <c r="I37" s="84"/>
      <c r="J37" s="84"/>
      <c r="K37" s="84"/>
      <c r="L37" s="114"/>
      <c r="M37" s="84"/>
      <c r="N37" s="84"/>
    </row>
    <row r="38" spans="1:14" ht="14.25" customHeight="1" x14ac:dyDescent="0.2">
      <c r="A38" s="84"/>
      <c r="B38" s="313" t="s">
        <v>197</v>
      </c>
      <c r="C38" s="314"/>
      <c r="D38" s="314"/>
      <c r="E38" s="314"/>
      <c r="F38" s="314"/>
      <c r="G38" s="314"/>
      <c r="H38" s="315"/>
      <c r="I38" s="84"/>
      <c r="J38" s="84"/>
      <c r="K38" s="84"/>
      <c r="L38" s="84"/>
      <c r="M38" s="84"/>
      <c r="N38" s="84"/>
    </row>
    <row r="39" spans="1:14" ht="13.5" thickBot="1" x14ac:dyDescent="0.25">
      <c r="A39" s="84"/>
      <c r="B39" s="307" t="s">
        <v>198</v>
      </c>
      <c r="C39" s="308"/>
      <c r="D39" s="308"/>
      <c r="E39" s="308"/>
      <c r="F39" s="308"/>
      <c r="G39" s="308"/>
      <c r="H39" s="309"/>
      <c r="I39" s="84"/>
      <c r="J39" s="84"/>
      <c r="K39" s="84"/>
      <c r="L39" s="84"/>
      <c r="M39" s="84"/>
      <c r="N39" s="84"/>
    </row>
  </sheetData>
  <mergeCells count="28">
    <mergeCell ref="F9:G9"/>
    <mergeCell ref="C11:J11"/>
    <mergeCell ref="C14:L15"/>
    <mergeCell ref="C7:L7"/>
    <mergeCell ref="B2:M2"/>
    <mergeCell ref="C3:L3"/>
    <mergeCell ref="C5:L5"/>
    <mergeCell ref="C18:L19"/>
    <mergeCell ref="B30:H30"/>
    <mergeCell ref="B32:H32"/>
    <mergeCell ref="B31:H31"/>
    <mergeCell ref="B23:H23"/>
    <mergeCell ref="B24:H24"/>
    <mergeCell ref="B26:H26"/>
    <mergeCell ref="B27:H27"/>
    <mergeCell ref="B28:H28"/>
    <mergeCell ref="J22:N22"/>
    <mergeCell ref="B22:H22"/>
    <mergeCell ref="J23:N29"/>
    <mergeCell ref="B25:H25"/>
    <mergeCell ref="B39:H39"/>
    <mergeCell ref="B29:H29"/>
    <mergeCell ref="B33:H33"/>
    <mergeCell ref="B34:H34"/>
    <mergeCell ref="B35:H35"/>
    <mergeCell ref="B36:H36"/>
    <mergeCell ref="B37:H37"/>
    <mergeCell ref="B38:H38"/>
  </mergeCells>
  <dataValidations xWindow="789" yWindow="325" count="4">
    <dataValidation type="textLength" operator="lessThanOrEqual" allowBlank="1" showInputMessage="1" showErrorMessage="1" errorTitle="Entry Error" error="The title can contain a maximum of 81 characters." sqref="C5:L5" xr:uid="{00000000-0002-0000-0000-000000000000}">
      <formula1>81</formula1>
    </dataValidation>
    <dataValidation type="textLength" operator="lessThan" allowBlank="1" showInputMessage="1" showErrorMessage="1" errorTitle="Entry Error" error="The Sponsor name must be less than 200 characters." sqref="C3 C14" xr:uid="{00000000-0002-0000-0000-000001000000}">
      <formula1>200</formula1>
    </dataValidation>
    <dataValidation type="textLength" operator="lessThan" allowBlank="1" showInputMessage="1" showErrorMessage="1" errorTitle="Enrty Error" error="The title can contain a maximum of 250 characters." sqref="C7:L7" xr:uid="{00000000-0002-0000-0000-000002000000}">
      <formula1>250</formula1>
    </dataValidation>
    <dataValidation type="date" operator="greaterThan" allowBlank="1" showInputMessage="1" showErrorMessage="1" errorTitle="Entry Error" error="Value must be a valid date after 1-1-1990" sqref="F9:F10 D10" xr:uid="{00000000-0002-0000-0000-000003000000}">
      <formula1>32874</formula1>
    </dataValidation>
  </dataValidation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BL57"/>
  <sheetViews>
    <sheetView topLeftCell="A18" zoomScale="90" zoomScaleNormal="90" workbookViewId="0">
      <pane xSplit="4" topLeftCell="AQ1" activePane="topRight" state="frozen"/>
      <selection activeCell="A2" sqref="A2"/>
      <selection pane="topRight" activeCell="E17" sqref="E17"/>
    </sheetView>
  </sheetViews>
  <sheetFormatPr defaultRowHeight="12.75" x14ac:dyDescent="0.2"/>
  <cols>
    <col min="1" max="1" width="14" customWidth="1"/>
    <col min="2" max="2" width="17.5703125" style="85" customWidth="1"/>
    <col min="3" max="3" width="4" style="85" customWidth="1"/>
    <col min="4" max="4" width="12" style="85" customWidth="1"/>
    <col min="5" max="5" width="15.7109375" style="85" customWidth="1"/>
    <col min="6" max="6" width="7.140625" customWidth="1"/>
    <col min="7" max="7" width="7.7109375" style="2" customWidth="1"/>
    <col min="8" max="8" width="7.140625" style="2" customWidth="1"/>
    <col min="9" max="9" width="10.7109375" style="2" customWidth="1"/>
    <col min="10" max="10" width="8.85546875" style="2" customWidth="1"/>
    <col min="11" max="11" width="14" style="2" customWidth="1"/>
    <col min="12" max="13" width="6.28515625" style="2" customWidth="1"/>
    <col min="14" max="14" width="20.7109375" style="2" customWidth="1"/>
    <col min="15" max="15" width="0.7109375" customWidth="1"/>
    <col min="16" max="16" width="0.7109375" style="57" customWidth="1"/>
    <col min="17" max="17" width="15.7109375" style="78" customWidth="1"/>
    <col min="18" max="18" width="7.7109375" style="69" customWidth="1"/>
    <col min="19" max="20" width="7.7109375" style="2" customWidth="1"/>
    <col min="21" max="21" width="10.7109375" style="2" customWidth="1"/>
    <col min="22" max="22" width="8.85546875" style="2" customWidth="1"/>
    <col min="23" max="23" width="14" style="2" customWidth="1"/>
    <col min="24" max="25" width="6.28515625" style="2" customWidth="1"/>
    <col min="26" max="26" width="20.7109375" style="2" customWidth="1"/>
    <col min="27" max="28" width="0.7109375" style="69" customWidth="1"/>
    <col min="29" max="29" width="15.7109375" style="78" customWidth="1"/>
    <col min="30" max="30" width="7.7109375" style="69" customWidth="1"/>
    <col min="31" max="32" width="7.7109375" style="2" customWidth="1"/>
    <col min="33" max="33" width="10.7109375" style="2" customWidth="1"/>
    <col min="34" max="34" width="8.85546875" style="2" customWidth="1"/>
    <col min="35" max="35" width="14" style="2" customWidth="1"/>
    <col min="36" max="37" width="6.28515625" style="2" customWidth="1"/>
    <col min="38" max="38" width="20.7109375" style="2" customWidth="1"/>
    <col min="39" max="40" width="0.7109375" style="69" customWidth="1"/>
    <col min="41" max="41" width="15.7109375" style="78" customWidth="1"/>
    <col min="42" max="42" width="7.7109375" style="69" customWidth="1"/>
    <col min="43" max="44" width="7.7109375" style="2" customWidth="1"/>
    <col min="45" max="45" width="10.7109375" style="2" customWidth="1"/>
    <col min="46" max="46" width="8.85546875" style="2" customWidth="1"/>
    <col min="47" max="47" width="14" style="2" customWidth="1"/>
    <col min="48" max="49" width="6.28515625" style="2" customWidth="1"/>
    <col min="50" max="50" width="20.7109375" style="2" customWidth="1"/>
    <col min="51" max="52" width="0.7109375" style="69" customWidth="1"/>
    <col min="53" max="53" width="15.7109375" style="78" customWidth="1"/>
    <col min="54" max="54" width="7.7109375" style="69" customWidth="1"/>
    <col min="55" max="56" width="7.7109375" style="2" customWidth="1"/>
    <col min="57" max="57" width="10.7109375" style="2" customWidth="1"/>
    <col min="58" max="58" width="8.85546875" style="2" customWidth="1"/>
    <col min="59" max="59" width="14" style="2" customWidth="1"/>
    <col min="60" max="61" width="6.28515625" style="2" customWidth="1"/>
    <col min="62" max="62" width="20.7109375" style="2" customWidth="1"/>
    <col min="63" max="64" width="0.7109375" style="69" customWidth="1"/>
  </cols>
  <sheetData>
    <row r="1" spans="1:64" ht="12.75" hidden="1" customHeight="1" x14ac:dyDescent="0.2">
      <c r="F1" s="70"/>
      <c r="O1" s="70"/>
      <c r="P1" s="70"/>
      <c r="R1" s="70"/>
      <c r="AA1" s="70"/>
      <c r="AB1" s="70"/>
      <c r="AD1" s="70"/>
      <c r="AM1" s="70"/>
      <c r="AN1" s="70"/>
      <c r="AP1" s="70"/>
      <c r="AY1" s="70"/>
      <c r="AZ1" s="70"/>
      <c r="BB1" s="70"/>
      <c r="BK1" s="70"/>
      <c r="BL1" s="70"/>
    </row>
    <row r="2" spans="1:64" ht="16.5" thickBot="1" x14ac:dyDescent="0.3">
      <c r="A2" s="115" t="s">
        <v>10</v>
      </c>
      <c r="B2" s="396" t="str">
        <f>T('Cover Page'!C5:L5)</f>
        <v/>
      </c>
      <c r="C2" s="397"/>
      <c r="D2" s="398"/>
      <c r="E2" s="84"/>
      <c r="F2" s="84"/>
      <c r="G2" s="138"/>
      <c r="H2" s="138"/>
      <c r="I2" s="138"/>
      <c r="J2" s="138"/>
      <c r="K2" s="138"/>
      <c r="L2" s="138"/>
      <c r="M2" s="138"/>
      <c r="N2" s="138"/>
      <c r="O2" s="70"/>
      <c r="P2" s="70"/>
      <c r="Q2" s="84"/>
      <c r="R2" s="84"/>
      <c r="S2" s="138"/>
      <c r="T2" s="138"/>
      <c r="U2" s="138"/>
      <c r="V2" s="138"/>
      <c r="W2" s="138"/>
      <c r="X2" s="138"/>
      <c r="Y2" s="138"/>
      <c r="Z2" s="138"/>
      <c r="AA2" s="70"/>
      <c r="AB2" s="70"/>
      <c r="AC2" s="84"/>
      <c r="AD2" s="84"/>
      <c r="AE2" s="138"/>
      <c r="AF2" s="138"/>
      <c r="AG2" s="138"/>
      <c r="AH2" s="138"/>
      <c r="AI2" s="138"/>
      <c r="AJ2" s="138"/>
      <c r="AK2" s="138"/>
      <c r="AL2" s="138"/>
      <c r="AM2" s="70"/>
      <c r="AN2" s="70"/>
      <c r="AO2" s="84"/>
      <c r="AP2" s="84"/>
      <c r="AQ2" s="138"/>
      <c r="AR2" s="138"/>
      <c r="AS2" s="138"/>
      <c r="AT2" s="138"/>
      <c r="AU2" s="138"/>
      <c r="AV2" s="138"/>
      <c r="AW2" s="138"/>
      <c r="AX2" s="138"/>
      <c r="AY2" s="70"/>
      <c r="AZ2" s="70"/>
      <c r="BA2" s="84"/>
      <c r="BB2" s="84"/>
      <c r="BC2" s="138"/>
      <c r="BD2" s="138"/>
      <c r="BE2" s="138"/>
      <c r="BF2" s="138"/>
      <c r="BG2" s="138"/>
      <c r="BH2" s="138"/>
      <c r="BI2" s="138"/>
      <c r="BJ2" s="138"/>
      <c r="BK2" s="70"/>
      <c r="BL2" s="70"/>
    </row>
    <row r="3" spans="1:64" ht="18.75" customHeight="1" thickBot="1" x14ac:dyDescent="0.35">
      <c r="A3" s="116" t="s">
        <v>170</v>
      </c>
      <c r="B3" s="396" t="str">
        <f>T('Cover Page'!C7:L7)</f>
        <v/>
      </c>
      <c r="C3" s="397"/>
      <c r="D3" s="397"/>
      <c r="E3" s="358" t="s">
        <v>63</v>
      </c>
      <c r="F3" s="357"/>
      <c r="G3" s="357"/>
      <c r="H3" s="357"/>
      <c r="I3" s="357"/>
      <c r="J3" s="357"/>
      <c r="K3" s="357"/>
      <c r="L3" s="357"/>
      <c r="M3" s="357"/>
      <c r="N3" s="357"/>
      <c r="O3" s="73"/>
      <c r="P3" s="74"/>
      <c r="Q3" s="357" t="s">
        <v>64</v>
      </c>
      <c r="R3" s="357"/>
      <c r="S3" s="357"/>
      <c r="T3" s="357"/>
      <c r="U3" s="357"/>
      <c r="V3" s="357"/>
      <c r="W3" s="357"/>
      <c r="X3" s="357"/>
      <c r="Y3" s="357"/>
      <c r="Z3" s="357"/>
      <c r="AA3" s="73"/>
      <c r="AB3" s="74"/>
      <c r="AC3" s="358" t="s">
        <v>65</v>
      </c>
      <c r="AD3" s="357"/>
      <c r="AE3" s="357"/>
      <c r="AF3" s="357"/>
      <c r="AG3" s="357"/>
      <c r="AH3" s="357"/>
      <c r="AI3" s="357"/>
      <c r="AJ3" s="357"/>
      <c r="AK3" s="357"/>
      <c r="AL3" s="357"/>
      <c r="AM3" s="73"/>
      <c r="AN3" s="74"/>
      <c r="AO3" s="358" t="s">
        <v>66</v>
      </c>
      <c r="AP3" s="357"/>
      <c r="AQ3" s="357"/>
      <c r="AR3" s="357"/>
      <c r="AS3" s="357"/>
      <c r="AT3" s="357"/>
      <c r="AU3" s="357"/>
      <c r="AV3" s="357"/>
      <c r="AW3" s="357"/>
      <c r="AX3" s="357"/>
      <c r="AY3" s="73"/>
      <c r="AZ3" s="74"/>
      <c r="BA3" s="358" t="s">
        <v>67</v>
      </c>
      <c r="BB3" s="357"/>
      <c r="BC3" s="357"/>
      <c r="BD3" s="357"/>
      <c r="BE3" s="357"/>
      <c r="BF3" s="357"/>
      <c r="BG3" s="357"/>
      <c r="BH3" s="357"/>
      <c r="BI3" s="357"/>
      <c r="BJ3" s="357"/>
      <c r="BK3" s="75"/>
      <c r="BL3" s="76"/>
    </row>
    <row r="4" spans="1:64" ht="16.5" thickBot="1" x14ac:dyDescent="0.3">
      <c r="A4" s="116" t="s">
        <v>11</v>
      </c>
      <c r="B4" s="396" t="str">
        <f>T('Cover Page'!C11:J11)</f>
        <v/>
      </c>
      <c r="C4" s="397"/>
      <c r="D4" s="398"/>
      <c r="E4" s="84"/>
      <c r="F4" s="139"/>
      <c r="G4" s="140"/>
      <c r="H4" s="141"/>
      <c r="I4" s="394" t="s">
        <v>152</v>
      </c>
      <c r="J4" s="395"/>
      <c r="K4" s="359" t="str">
        <f>IF('Cover Page'!D9="","",'Cover Page'!D9)</f>
        <v/>
      </c>
      <c r="L4" s="359"/>
      <c r="M4" s="360"/>
      <c r="N4" s="141"/>
      <c r="O4" s="5"/>
      <c r="P4" s="5"/>
      <c r="Q4" s="135"/>
      <c r="R4" s="139"/>
      <c r="S4" s="140"/>
      <c r="T4" s="141"/>
      <c r="U4" s="366" t="s">
        <v>152</v>
      </c>
      <c r="V4" s="367"/>
      <c r="W4" s="370"/>
      <c r="X4" s="370"/>
      <c r="Y4" s="371"/>
      <c r="Z4" s="141"/>
      <c r="AA4" s="5"/>
      <c r="AB4" s="5"/>
      <c r="AC4" s="135"/>
      <c r="AD4" s="139"/>
      <c r="AE4" s="140"/>
      <c r="AF4" s="141"/>
      <c r="AG4" s="366" t="s">
        <v>152</v>
      </c>
      <c r="AH4" s="367"/>
      <c r="AI4" s="370"/>
      <c r="AJ4" s="370"/>
      <c r="AK4" s="371"/>
      <c r="AL4" s="141"/>
      <c r="AM4" s="5"/>
      <c r="AN4" s="5"/>
      <c r="AO4" s="135"/>
      <c r="AP4" s="139"/>
      <c r="AQ4" s="140"/>
      <c r="AR4" s="141"/>
      <c r="AS4" s="366" t="s">
        <v>152</v>
      </c>
      <c r="AT4" s="367"/>
      <c r="AU4" s="370"/>
      <c r="AV4" s="370"/>
      <c r="AW4" s="371"/>
      <c r="AX4" s="141"/>
      <c r="AY4" s="5"/>
      <c r="AZ4" s="5"/>
      <c r="BA4" s="135"/>
      <c r="BB4" s="139"/>
      <c r="BC4" s="140"/>
      <c r="BD4" s="141"/>
      <c r="BE4" s="366" t="s">
        <v>152</v>
      </c>
      <c r="BF4" s="367"/>
      <c r="BG4" s="370"/>
      <c r="BH4" s="370"/>
      <c r="BI4" s="371"/>
      <c r="BJ4" s="141"/>
      <c r="BK4" s="5"/>
      <c r="BL4" s="5"/>
    </row>
    <row r="5" spans="1:64" ht="16.5" customHeight="1" x14ac:dyDescent="0.25">
      <c r="A5" s="400" t="s">
        <v>12</v>
      </c>
      <c r="B5" s="409" t="str">
        <f>T('Cover Page'!C3:L3)</f>
        <v/>
      </c>
      <c r="C5" s="410"/>
      <c r="D5" s="411"/>
      <c r="E5" s="84"/>
      <c r="F5" s="142"/>
      <c r="G5" s="141"/>
      <c r="H5" s="141"/>
      <c r="I5" s="368" t="s">
        <v>153</v>
      </c>
      <c r="J5" s="369"/>
      <c r="K5" s="361"/>
      <c r="L5" s="361"/>
      <c r="M5" s="362"/>
      <c r="N5" s="141"/>
      <c r="O5" s="5"/>
      <c r="P5" s="5"/>
      <c r="Q5" s="135"/>
      <c r="R5" s="142"/>
      <c r="S5" s="141"/>
      <c r="T5" s="141"/>
      <c r="U5" s="368" t="s">
        <v>153</v>
      </c>
      <c r="V5" s="369"/>
      <c r="W5" s="361"/>
      <c r="X5" s="361"/>
      <c r="Y5" s="362"/>
      <c r="Z5" s="141"/>
      <c r="AA5" s="5"/>
      <c r="AB5" s="5"/>
      <c r="AC5" s="135"/>
      <c r="AD5" s="142"/>
      <c r="AE5" s="141"/>
      <c r="AF5" s="141"/>
      <c r="AG5" s="368" t="s">
        <v>153</v>
      </c>
      <c r="AH5" s="369"/>
      <c r="AI5" s="361"/>
      <c r="AJ5" s="361"/>
      <c r="AK5" s="362"/>
      <c r="AL5" s="141"/>
      <c r="AM5" s="5"/>
      <c r="AN5" s="5"/>
      <c r="AO5" s="135"/>
      <c r="AP5" s="142"/>
      <c r="AQ5" s="141"/>
      <c r="AR5" s="141"/>
      <c r="AS5" s="368" t="s">
        <v>153</v>
      </c>
      <c r="AT5" s="369"/>
      <c r="AU5" s="361"/>
      <c r="AV5" s="361"/>
      <c r="AW5" s="362"/>
      <c r="AX5" s="141"/>
      <c r="AY5" s="5"/>
      <c r="AZ5" s="5"/>
      <c r="BA5" s="135"/>
      <c r="BB5" s="142"/>
      <c r="BC5" s="141"/>
      <c r="BD5" s="141"/>
      <c r="BE5" s="368" t="s">
        <v>153</v>
      </c>
      <c r="BF5" s="369"/>
      <c r="BG5" s="361"/>
      <c r="BH5" s="361"/>
      <c r="BI5" s="362"/>
      <c r="BJ5" s="141"/>
      <c r="BK5" s="5"/>
      <c r="BL5" s="5"/>
    </row>
    <row r="6" spans="1:64" ht="15" customHeight="1" thickBot="1" x14ac:dyDescent="0.25">
      <c r="A6" s="401"/>
      <c r="B6" s="412"/>
      <c r="C6" s="413"/>
      <c r="D6" s="414"/>
      <c r="E6" s="84"/>
      <c r="F6" s="142"/>
      <c r="G6" s="141"/>
      <c r="H6" s="141"/>
      <c r="I6" s="141"/>
      <c r="J6" s="141"/>
      <c r="K6" s="141"/>
      <c r="L6" s="141"/>
      <c r="M6" s="141"/>
      <c r="N6" s="141"/>
      <c r="O6" s="5"/>
      <c r="P6" s="5"/>
      <c r="Q6" s="143"/>
      <c r="R6" s="142"/>
      <c r="S6" s="141"/>
      <c r="T6" s="141"/>
      <c r="U6" s="141"/>
      <c r="V6" s="141"/>
      <c r="W6" s="141"/>
      <c r="X6" s="141"/>
      <c r="Y6" s="141"/>
      <c r="Z6" s="141"/>
      <c r="AA6" s="5"/>
      <c r="AB6" s="5"/>
      <c r="AC6" s="135"/>
      <c r="AD6" s="142"/>
      <c r="AE6" s="141"/>
      <c r="AF6" s="141"/>
      <c r="AG6" s="141"/>
      <c r="AH6" s="141"/>
      <c r="AI6" s="141"/>
      <c r="AJ6" s="141"/>
      <c r="AK6" s="141"/>
      <c r="AL6" s="141"/>
      <c r="AM6" s="5"/>
      <c r="AN6" s="5"/>
      <c r="AO6" s="135"/>
      <c r="AP6" s="142"/>
      <c r="AQ6" s="141"/>
      <c r="AR6" s="141"/>
      <c r="AS6" s="141"/>
      <c r="AT6" s="141"/>
      <c r="AU6" s="141"/>
      <c r="AV6" s="141"/>
      <c r="AW6" s="141"/>
      <c r="AX6" s="141"/>
      <c r="AY6" s="5"/>
      <c r="AZ6" s="5"/>
      <c r="BA6" s="135"/>
      <c r="BB6" s="142"/>
      <c r="BC6" s="141"/>
      <c r="BD6" s="141"/>
      <c r="BE6" s="141"/>
      <c r="BF6" s="141"/>
      <c r="BG6" s="141"/>
      <c r="BH6" s="141"/>
      <c r="BI6" s="141"/>
      <c r="BJ6" s="141"/>
      <c r="BK6" s="5"/>
      <c r="BL6" s="5"/>
    </row>
    <row r="7" spans="1:64" s="85" customFormat="1" ht="32.25" customHeight="1" thickBot="1" x14ac:dyDescent="0.3">
      <c r="A7" s="295" t="s">
        <v>207</v>
      </c>
      <c r="B7" s="415">
        <v>0.03</v>
      </c>
      <c r="C7" s="416"/>
      <c r="D7" s="417"/>
      <c r="E7" s="291"/>
      <c r="F7" s="142"/>
      <c r="G7" s="141"/>
      <c r="H7" s="141"/>
      <c r="I7" s="141"/>
      <c r="J7" s="141"/>
      <c r="K7" s="141"/>
      <c r="L7" s="141"/>
      <c r="M7" s="141"/>
      <c r="N7" s="141"/>
      <c r="O7" s="5"/>
      <c r="P7" s="5"/>
      <c r="Q7" s="143"/>
      <c r="R7" s="142"/>
      <c r="S7" s="141"/>
      <c r="T7" s="141"/>
      <c r="U7" s="141"/>
      <c r="V7" s="141"/>
      <c r="W7" s="141"/>
      <c r="X7" s="141"/>
      <c r="Y7" s="141"/>
      <c r="Z7" s="141"/>
      <c r="AA7" s="5"/>
      <c r="AB7" s="5"/>
      <c r="AC7" s="135"/>
      <c r="AD7" s="142"/>
      <c r="AE7" s="141"/>
      <c r="AF7" s="141"/>
      <c r="AG7" s="141"/>
      <c r="AH7" s="141"/>
      <c r="AI7" s="141"/>
      <c r="AJ7" s="141"/>
      <c r="AK7" s="141"/>
      <c r="AL7" s="141"/>
      <c r="AM7" s="5"/>
      <c r="AN7" s="5"/>
      <c r="AO7" s="135"/>
      <c r="AP7" s="142"/>
      <c r="AQ7" s="141"/>
      <c r="AR7" s="141"/>
      <c r="AS7" s="141"/>
      <c r="AT7" s="141"/>
      <c r="AU7" s="141"/>
      <c r="AV7" s="141"/>
      <c r="AW7" s="141"/>
      <c r="AX7" s="141"/>
      <c r="AY7" s="5"/>
      <c r="AZ7" s="5"/>
      <c r="BA7" s="135"/>
      <c r="BB7" s="142"/>
      <c r="BC7" s="141"/>
      <c r="BD7" s="141"/>
      <c r="BE7" s="141"/>
      <c r="BF7" s="141"/>
      <c r="BG7" s="141"/>
      <c r="BH7" s="141"/>
      <c r="BI7" s="141"/>
      <c r="BJ7" s="141"/>
      <c r="BK7" s="5"/>
      <c r="BL7" s="5"/>
    </row>
    <row r="8" spans="1:64" ht="8.25" customHeight="1" x14ac:dyDescent="0.2">
      <c r="A8" s="69"/>
      <c r="E8" s="84"/>
      <c r="F8" s="135"/>
      <c r="G8" s="122"/>
      <c r="H8" s="122"/>
      <c r="I8" s="122"/>
      <c r="J8" s="122"/>
      <c r="K8" s="122"/>
      <c r="L8" s="122"/>
      <c r="M8" s="122"/>
      <c r="N8" s="122"/>
      <c r="O8" s="5"/>
      <c r="P8" s="5"/>
      <c r="Q8" s="135"/>
      <c r="R8" s="135"/>
      <c r="S8" s="122"/>
      <c r="T8" s="122"/>
      <c r="U8" s="122"/>
      <c r="V8" s="122"/>
      <c r="W8" s="122"/>
      <c r="X8" s="122"/>
      <c r="Y8" s="122"/>
      <c r="Z8" s="122"/>
      <c r="AA8" s="5"/>
      <c r="AB8" s="5"/>
      <c r="AC8" s="135"/>
      <c r="AD8" s="135"/>
      <c r="AE8" s="122"/>
      <c r="AF8" s="122"/>
      <c r="AG8" s="122"/>
      <c r="AH8" s="122"/>
      <c r="AI8" s="122"/>
      <c r="AJ8" s="122"/>
      <c r="AK8" s="122"/>
      <c r="AL8" s="122"/>
      <c r="AM8" s="5"/>
      <c r="AN8" s="5"/>
      <c r="AO8" s="135"/>
      <c r="AP8" s="135"/>
      <c r="AQ8" s="122"/>
      <c r="AR8" s="122"/>
      <c r="AS8" s="122"/>
      <c r="AT8" s="122"/>
      <c r="AU8" s="122"/>
      <c r="AV8" s="122"/>
      <c r="AW8" s="122"/>
      <c r="AX8" s="122"/>
      <c r="AY8" s="5"/>
      <c r="AZ8" s="5"/>
      <c r="BA8" s="135"/>
      <c r="BB8" s="135"/>
      <c r="BC8" s="122"/>
      <c r="BD8" s="122"/>
      <c r="BE8" s="122"/>
      <c r="BF8" s="122"/>
      <c r="BG8" s="122"/>
      <c r="BH8" s="122"/>
      <c r="BI8" s="122"/>
      <c r="BJ8" s="122"/>
      <c r="BK8" s="5"/>
      <c r="BL8" s="5"/>
    </row>
    <row r="9" spans="1:64" ht="20.25" customHeight="1" x14ac:dyDescent="0.2">
      <c r="A9" s="404" t="s">
        <v>35</v>
      </c>
      <c r="B9" s="404"/>
      <c r="C9" s="404"/>
      <c r="D9" s="405"/>
      <c r="E9" s="407" t="s">
        <v>175</v>
      </c>
      <c r="F9" s="44" t="s">
        <v>14</v>
      </c>
      <c r="G9" s="402" t="s">
        <v>97</v>
      </c>
      <c r="H9" s="402" t="s">
        <v>150</v>
      </c>
      <c r="I9" s="77" t="s">
        <v>19</v>
      </c>
      <c r="J9" s="45" t="s">
        <v>18</v>
      </c>
      <c r="K9" s="10" t="s">
        <v>17</v>
      </c>
      <c r="L9" s="8"/>
      <c r="M9" s="8"/>
      <c r="N9" s="8"/>
      <c r="O9" s="5"/>
      <c r="P9" s="5"/>
      <c r="Q9" s="355" t="s">
        <v>178</v>
      </c>
      <c r="R9" s="144" t="s">
        <v>14</v>
      </c>
      <c r="S9" s="363" t="s">
        <v>97</v>
      </c>
      <c r="T9" s="363" t="s">
        <v>150</v>
      </c>
      <c r="U9" s="145" t="s">
        <v>19</v>
      </c>
      <c r="V9" s="146" t="s">
        <v>18</v>
      </c>
      <c r="W9" s="147" t="s">
        <v>17</v>
      </c>
      <c r="X9" s="148"/>
      <c r="Y9" s="148"/>
      <c r="Z9" s="148"/>
      <c r="AA9" s="5"/>
      <c r="AB9" s="5"/>
      <c r="AC9" s="355" t="s">
        <v>177</v>
      </c>
      <c r="AD9" s="144" t="s">
        <v>14</v>
      </c>
      <c r="AE9" s="363" t="s">
        <v>97</v>
      </c>
      <c r="AF9" s="363" t="s">
        <v>150</v>
      </c>
      <c r="AG9" s="145" t="s">
        <v>19</v>
      </c>
      <c r="AH9" s="146" t="s">
        <v>18</v>
      </c>
      <c r="AI9" s="147" t="s">
        <v>17</v>
      </c>
      <c r="AJ9" s="148"/>
      <c r="AK9" s="148"/>
      <c r="AL9" s="148"/>
      <c r="AM9" s="5"/>
      <c r="AN9" s="5"/>
      <c r="AO9" s="365" t="s">
        <v>176</v>
      </c>
      <c r="AP9" s="144" t="s">
        <v>14</v>
      </c>
      <c r="AQ9" s="389" t="s">
        <v>97</v>
      </c>
      <c r="AR9" s="363" t="s">
        <v>150</v>
      </c>
      <c r="AS9" s="145" t="s">
        <v>19</v>
      </c>
      <c r="AT9" s="146" t="s">
        <v>18</v>
      </c>
      <c r="AU9" s="147" t="s">
        <v>17</v>
      </c>
      <c r="AV9" s="148"/>
      <c r="AW9" s="148"/>
      <c r="AX9" s="148"/>
      <c r="AY9" s="5"/>
      <c r="AZ9" s="5"/>
      <c r="BA9" s="355" t="s">
        <v>179</v>
      </c>
      <c r="BB9" s="144" t="s">
        <v>14</v>
      </c>
      <c r="BC9" s="363" t="s">
        <v>97</v>
      </c>
      <c r="BD9" s="363" t="s">
        <v>150</v>
      </c>
      <c r="BE9" s="145" t="s">
        <v>19</v>
      </c>
      <c r="BF9" s="146" t="s">
        <v>18</v>
      </c>
      <c r="BG9" s="147" t="s">
        <v>17</v>
      </c>
      <c r="BH9" s="148"/>
      <c r="BI9" s="148"/>
      <c r="BJ9" s="148"/>
      <c r="BK9" s="5"/>
      <c r="BL9" s="5"/>
    </row>
    <row r="10" spans="1:64" ht="12.75" customHeight="1" x14ac:dyDescent="0.2">
      <c r="A10" s="406" t="s">
        <v>13</v>
      </c>
      <c r="B10" s="406"/>
      <c r="C10" s="406" t="s">
        <v>78</v>
      </c>
      <c r="D10" s="406"/>
      <c r="E10" s="408"/>
      <c r="F10" s="47" t="s">
        <v>15</v>
      </c>
      <c r="G10" s="403"/>
      <c r="H10" s="403"/>
      <c r="I10" s="9" t="s">
        <v>20</v>
      </c>
      <c r="J10" s="46" t="s">
        <v>21</v>
      </c>
      <c r="K10" s="9" t="s">
        <v>16</v>
      </c>
      <c r="L10" s="380" t="s">
        <v>18</v>
      </c>
      <c r="M10" s="380"/>
      <c r="N10" s="8" t="s">
        <v>36</v>
      </c>
      <c r="O10" s="5"/>
      <c r="P10" s="5"/>
      <c r="Q10" s="356"/>
      <c r="R10" s="149" t="s">
        <v>15</v>
      </c>
      <c r="S10" s="364"/>
      <c r="T10" s="364"/>
      <c r="U10" s="150" t="s">
        <v>20</v>
      </c>
      <c r="V10" s="151" t="s">
        <v>21</v>
      </c>
      <c r="W10" s="150" t="s">
        <v>16</v>
      </c>
      <c r="X10" s="354" t="s">
        <v>18</v>
      </c>
      <c r="Y10" s="354"/>
      <c r="Z10" s="148" t="s">
        <v>36</v>
      </c>
      <c r="AA10" s="5"/>
      <c r="AB10" s="5"/>
      <c r="AC10" s="356"/>
      <c r="AD10" s="149" t="s">
        <v>15</v>
      </c>
      <c r="AE10" s="364"/>
      <c r="AF10" s="364"/>
      <c r="AG10" s="150" t="s">
        <v>20</v>
      </c>
      <c r="AH10" s="151" t="s">
        <v>21</v>
      </c>
      <c r="AI10" s="150" t="s">
        <v>16</v>
      </c>
      <c r="AJ10" s="354" t="s">
        <v>18</v>
      </c>
      <c r="AK10" s="354"/>
      <c r="AL10" s="148" t="s">
        <v>36</v>
      </c>
      <c r="AM10" s="5"/>
      <c r="AN10" s="5"/>
      <c r="AO10" s="356"/>
      <c r="AP10" s="149" t="s">
        <v>15</v>
      </c>
      <c r="AQ10" s="364"/>
      <c r="AR10" s="364"/>
      <c r="AS10" s="150" t="s">
        <v>20</v>
      </c>
      <c r="AT10" s="151" t="s">
        <v>21</v>
      </c>
      <c r="AU10" s="150" t="s">
        <v>16</v>
      </c>
      <c r="AV10" s="354" t="s">
        <v>18</v>
      </c>
      <c r="AW10" s="354"/>
      <c r="AX10" s="148" t="s">
        <v>36</v>
      </c>
      <c r="AY10" s="5"/>
      <c r="AZ10" s="5"/>
      <c r="BA10" s="356"/>
      <c r="BB10" s="149" t="s">
        <v>15</v>
      </c>
      <c r="BC10" s="364"/>
      <c r="BD10" s="364"/>
      <c r="BE10" s="150" t="s">
        <v>20</v>
      </c>
      <c r="BF10" s="151" t="s">
        <v>21</v>
      </c>
      <c r="BG10" s="150" t="s">
        <v>16</v>
      </c>
      <c r="BH10" s="354" t="s">
        <v>18</v>
      </c>
      <c r="BI10" s="354"/>
      <c r="BJ10" s="148" t="s">
        <v>36</v>
      </c>
      <c r="BK10" s="5"/>
      <c r="BL10" s="5"/>
    </row>
    <row r="11" spans="1:64" x14ac:dyDescent="0.2">
      <c r="A11" s="399"/>
      <c r="B11" s="399"/>
      <c r="C11" s="399"/>
      <c r="D11" s="399"/>
      <c r="E11" s="30">
        <v>200000</v>
      </c>
      <c r="F11" s="31"/>
      <c r="G11" s="32"/>
      <c r="H11" s="32"/>
      <c r="I11" s="33"/>
      <c r="J11" s="64"/>
      <c r="K11" s="91">
        <f t="shared" ref="K11:K23" si="0">IF(F11+G11+H11=0,I11*E11,(E11*F11/12)+(E11*G11/9)+(E11*H11/9))</f>
        <v>0</v>
      </c>
      <c r="L11" s="378">
        <f>J11*K11</f>
        <v>0</v>
      </c>
      <c r="M11" s="379"/>
      <c r="N11" s="91">
        <f>SUM(K11:M11)</f>
        <v>0</v>
      </c>
      <c r="O11" s="5"/>
      <c r="P11" s="5"/>
      <c r="Q11" s="296">
        <f>E11*(1+$B$7)</f>
        <v>206000</v>
      </c>
      <c r="R11" s="31"/>
      <c r="S11" s="32"/>
      <c r="T11" s="32"/>
      <c r="U11" s="33"/>
      <c r="V11" s="64"/>
      <c r="W11" s="91">
        <f>IF(R11+S11+T11=0,U11*Q11,(Q11*R11/12)+(Q11*S11/9)+(Q11*T11/9))</f>
        <v>0</v>
      </c>
      <c r="X11" s="378">
        <f>V11*W11</f>
        <v>0</v>
      </c>
      <c r="Y11" s="379"/>
      <c r="Z11" s="91">
        <f>SUM(W11:Y11)</f>
        <v>0</v>
      </c>
      <c r="AA11" s="5"/>
      <c r="AB11" s="5"/>
      <c r="AC11" s="296">
        <f>Q11*(1+$B$7)</f>
        <v>212180</v>
      </c>
      <c r="AD11" s="31"/>
      <c r="AE11" s="32"/>
      <c r="AF11" s="32"/>
      <c r="AG11" s="33"/>
      <c r="AH11" s="64"/>
      <c r="AI11" s="91">
        <f>IF(AD11+AE11+AF11=0,AG11*AC11,(AC11*AD11/12)+(AC11*AE11/9)+(AC11*AF11/9))</f>
        <v>0</v>
      </c>
      <c r="AJ11" s="378">
        <f>AH11*AI11</f>
        <v>0</v>
      </c>
      <c r="AK11" s="379"/>
      <c r="AL11" s="91">
        <f>SUM(AI11:AK11)</f>
        <v>0</v>
      </c>
      <c r="AM11" s="5"/>
      <c r="AN11" s="5"/>
      <c r="AO11" s="296">
        <f>AC11*(1+$B$7)</f>
        <v>218545.4</v>
      </c>
      <c r="AP11" s="31"/>
      <c r="AQ11" s="32"/>
      <c r="AR11" s="32"/>
      <c r="AS11" s="33"/>
      <c r="AT11" s="64"/>
      <c r="AU11" s="91">
        <f>IF(AP11+AQ11+AR11=0,AS11*AO11,(AO11*AP11/12)+(AO11*AQ11/9)+(AO11*AR11/9))</f>
        <v>0</v>
      </c>
      <c r="AV11" s="378">
        <f>AT11*AU11</f>
        <v>0</v>
      </c>
      <c r="AW11" s="379"/>
      <c r="AX11" s="91">
        <f>SUM(AU11:AW11)</f>
        <v>0</v>
      </c>
      <c r="AY11" s="5"/>
      <c r="AZ11" s="5"/>
      <c r="BA11" s="296">
        <f>AO11*(1+$B$7)</f>
        <v>225101.76199999999</v>
      </c>
      <c r="BB11" s="31"/>
      <c r="BC11" s="32"/>
      <c r="BD11" s="32"/>
      <c r="BE11" s="33"/>
      <c r="BF11" s="64"/>
      <c r="BG11" s="91">
        <f>IF(BB11+BC11+BD11=0,BE11*BA11,(BA11*BB11/12)+(BA11*BC11/9)+(BA11*BD11/9))</f>
        <v>0</v>
      </c>
      <c r="BH11" s="378">
        <f t="shared" ref="BH11:BH23" si="1">BF11*BG11</f>
        <v>0</v>
      </c>
      <c r="BI11" s="379"/>
      <c r="BJ11" s="91">
        <f>SUM(BG11:BI11)</f>
        <v>0</v>
      </c>
      <c r="BK11" s="5"/>
      <c r="BL11" s="5"/>
    </row>
    <row r="12" spans="1:64" x14ac:dyDescent="0.2">
      <c r="A12" s="399"/>
      <c r="B12" s="399"/>
      <c r="C12" s="399"/>
      <c r="D12" s="399"/>
      <c r="E12" s="34"/>
      <c r="F12" s="31"/>
      <c r="G12" s="32"/>
      <c r="H12" s="32"/>
      <c r="I12" s="35"/>
      <c r="J12" s="64"/>
      <c r="K12" s="91">
        <f t="shared" si="0"/>
        <v>0</v>
      </c>
      <c r="L12" s="378">
        <f t="shared" ref="L12:L30" si="2">J12*K12</f>
        <v>0</v>
      </c>
      <c r="M12" s="379"/>
      <c r="N12" s="91">
        <f t="shared" ref="N12:N30" si="3">SUM(K12:M12)</f>
        <v>0</v>
      </c>
      <c r="O12" s="5"/>
      <c r="P12" s="5"/>
      <c r="Q12" s="296">
        <f t="shared" ref="Q12:Q23" si="4">E12*(1+$B$7)</f>
        <v>0</v>
      </c>
      <c r="R12" s="31"/>
      <c r="S12" s="32"/>
      <c r="T12" s="32"/>
      <c r="U12" s="35"/>
      <c r="V12" s="64"/>
      <c r="W12" s="91">
        <f t="shared" ref="W12:W23" si="5">IF(R12+S12+T12=0,U12*Q12,(Q12*R12/12)+(Q12*S12/9)+(Q12*T12/9))</f>
        <v>0</v>
      </c>
      <c r="X12" s="378">
        <f t="shared" ref="X12:X23" si="6">V12*W12</f>
        <v>0</v>
      </c>
      <c r="Y12" s="379"/>
      <c r="Z12" s="91">
        <f t="shared" ref="Z12:Z23" si="7">SUM(W12:Y12)</f>
        <v>0</v>
      </c>
      <c r="AA12" s="5"/>
      <c r="AB12" s="5"/>
      <c r="AC12" s="296">
        <f t="shared" ref="AC12:AC23" si="8">Q12*(1+$B$7)</f>
        <v>0</v>
      </c>
      <c r="AD12" s="31"/>
      <c r="AE12" s="32"/>
      <c r="AF12" s="32"/>
      <c r="AG12" s="35"/>
      <c r="AH12" s="64"/>
      <c r="AI12" s="91">
        <f t="shared" ref="AI12:AI23" si="9">IF(AD12+AE12+AF12=0,AG12*AC12,(AC12*AD12/12)+(AC12*AE12/9)+(AC12*AF12/9))</f>
        <v>0</v>
      </c>
      <c r="AJ12" s="378">
        <f t="shared" ref="AJ12:AJ23" si="10">AH12*AI12</f>
        <v>0</v>
      </c>
      <c r="AK12" s="379"/>
      <c r="AL12" s="91">
        <f t="shared" ref="AL12:AL23" si="11">SUM(AI12:AK12)</f>
        <v>0</v>
      </c>
      <c r="AM12" s="5"/>
      <c r="AN12" s="5"/>
      <c r="AO12" s="296">
        <f t="shared" ref="AO12:AO23" si="12">AC12*(1+$B$7)</f>
        <v>0</v>
      </c>
      <c r="AP12" s="31"/>
      <c r="AQ12" s="32"/>
      <c r="AR12" s="32"/>
      <c r="AS12" s="35"/>
      <c r="AT12" s="64"/>
      <c r="AU12" s="91">
        <f t="shared" ref="AU12:AU23" si="13">IF(AP12+AQ12+AR12=0,AS12*AO12,(AO12*AP12/12)+(AO12*AQ12/9)+(AO12*AR12/9))</f>
        <v>0</v>
      </c>
      <c r="AV12" s="378">
        <f t="shared" ref="AV12:AV23" si="14">AT12*AU12</f>
        <v>0</v>
      </c>
      <c r="AW12" s="379"/>
      <c r="AX12" s="91">
        <f t="shared" ref="AX12:AX23" si="15">SUM(AU12:AW12)</f>
        <v>0</v>
      </c>
      <c r="AY12" s="5"/>
      <c r="AZ12" s="5"/>
      <c r="BA12" s="296">
        <f t="shared" ref="BA12:BA23" si="16">AO12*(1+$B$7)</f>
        <v>0</v>
      </c>
      <c r="BB12" s="31"/>
      <c r="BC12" s="32"/>
      <c r="BD12" s="32"/>
      <c r="BE12" s="35"/>
      <c r="BF12" s="64"/>
      <c r="BG12" s="91">
        <f t="shared" ref="BG12:BG23" si="17">IF(BB12+BC12+BD12=0,BE12*BA12,(BA12*BB12/12)+(BA12*BC12/9)+(BA12*BD12/9))</f>
        <v>0</v>
      </c>
      <c r="BH12" s="378">
        <f t="shared" si="1"/>
        <v>0</v>
      </c>
      <c r="BI12" s="379"/>
      <c r="BJ12" s="91">
        <f t="shared" ref="BJ12:BJ23" si="18">SUM(BG12:BI12)</f>
        <v>0</v>
      </c>
      <c r="BK12" s="5"/>
      <c r="BL12" s="5"/>
    </row>
    <row r="13" spans="1:64" x14ac:dyDescent="0.2">
      <c r="A13" s="399"/>
      <c r="B13" s="399"/>
      <c r="C13" s="399"/>
      <c r="D13" s="399"/>
      <c r="E13" s="30"/>
      <c r="F13" s="31"/>
      <c r="G13" s="32"/>
      <c r="H13" s="32"/>
      <c r="I13" s="33"/>
      <c r="J13" s="64"/>
      <c r="K13" s="91">
        <f t="shared" si="0"/>
        <v>0</v>
      </c>
      <c r="L13" s="378">
        <f t="shared" si="2"/>
        <v>0</v>
      </c>
      <c r="M13" s="379"/>
      <c r="N13" s="91">
        <f t="shared" si="3"/>
        <v>0</v>
      </c>
      <c r="O13" s="5"/>
      <c r="P13" s="5"/>
      <c r="Q13" s="296">
        <f t="shared" si="4"/>
        <v>0</v>
      </c>
      <c r="R13" s="31"/>
      <c r="S13" s="32"/>
      <c r="T13" s="32"/>
      <c r="U13" s="33"/>
      <c r="V13" s="64"/>
      <c r="W13" s="91">
        <f t="shared" si="5"/>
        <v>0</v>
      </c>
      <c r="X13" s="378">
        <f t="shared" si="6"/>
        <v>0</v>
      </c>
      <c r="Y13" s="379"/>
      <c r="Z13" s="91">
        <f t="shared" si="7"/>
        <v>0</v>
      </c>
      <c r="AA13" s="5"/>
      <c r="AB13" s="5"/>
      <c r="AC13" s="296">
        <f t="shared" si="8"/>
        <v>0</v>
      </c>
      <c r="AD13" s="31"/>
      <c r="AE13" s="32"/>
      <c r="AF13" s="32"/>
      <c r="AG13" s="33"/>
      <c r="AH13" s="64"/>
      <c r="AI13" s="91">
        <f t="shared" si="9"/>
        <v>0</v>
      </c>
      <c r="AJ13" s="378">
        <f t="shared" si="10"/>
        <v>0</v>
      </c>
      <c r="AK13" s="379"/>
      <c r="AL13" s="91">
        <f t="shared" si="11"/>
        <v>0</v>
      </c>
      <c r="AM13" s="5"/>
      <c r="AN13" s="5"/>
      <c r="AO13" s="296">
        <f t="shared" si="12"/>
        <v>0</v>
      </c>
      <c r="AP13" s="31"/>
      <c r="AQ13" s="32"/>
      <c r="AR13" s="32"/>
      <c r="AS13" s="33"/>
      <c r="AT13" s="64"/>
      <c r="AU13" s="91">
        <f t="shared" si="13"/>
        <v>0</v>
      </c>
      <c r="AV13" s="378">
        <f t="shared" si="14"/>
        <v>0</v>
      </c>
      <c r="AW13" s="379"/>
      <c r="AX13" s="91">
        <f t="shared" si="15"/>
        <v>0</v>
      </c>
      <c r="AY13" s="5"/>
      <c r="AZ13" s="5"/>
      <c r="BA13" s="296">
        <f t="shared" si="16"/>
        <v>0</v>
      </c>
      <c r="BB13" s="31"/>
      <c r="BC13" s="32"/>
      <c r="BD13" s="32"/>
      <c r="BE13" s="33"/>
      <c r="BF13" s="64"/>
      <c r="BG13" s="91">
        <f t="shared" si="17"/>
        <v>0</v>
      </c>
      <c r="BH13" s="378">
        <f t="shared" si="1"/>
        <v>0</v>
      </c>
      <c r="BI13" s="379"/>
      <c r="BJ13" s="91">
        <f t="shared" si="18"/>
        <v>0</v>
      </c>
      <c r="BK13" s="5"/>
      <c r="BL13" s="5"/>
    </row>
    <row r="14" spans="1:64" x14ac:dyDescent="0.2">
      <c r="A14" s="399"/>
      <c r="B14" s="399"/>
      <c r="C14" s="399"/>
      <c r="D14" s="399"/>
      <c r="E14" s="34"/>
      <c r="F14" s="31"/>
      <c r="G14" s="32"/>
      <c r="H14" s="32"/>
      <c r="I14" s="35"/>
      <c r="J14" s="64"/>
      <c r="K14" s="91">
        <f t="shared" si="0"/>
        <v>0</v>
      </c>
      <c r="L14" s="378">
        <f t="shared" si="2"/>
        <v>0</v>
      </c>
      <c r="M14" s="379"/>
      <c r="N14" s="91">
        <f t="shared" si="3"/>
        <v>0</v>
      </c>
      <c r="O14" s="5"/>
      <c r="P14" s="5"/>
      <c r="Q14" s="296">
        <f t="shared" si="4"/>
        <v>0</v>
      </c>
      <c r="R14" s="31"/>
      <c r="S14" s="32"/>
      <c r="T14" s="32"/>
      <c r="U14" s="35"/>
      <c r="V14" s="64"/>
      <c r="W14" s="91">
        <f t="shared" si="5"/>
        <v>0</v>
      </c>
      <c r="X14" s="378">
        <f t="shared" si="6"/>
        <v>0</v>
      </c>
      <c r="Y14" s="379"/>
      <c r="Z14" s="91">
        <f t="shared" si="7"/>
        <v>0</v>
      </c>
      <c r="AA14" s="5"/>
      <c r="AB14" s="5"/>
      <c r="AC14" s="296">
        <f t="shared" si="8"/>
        <v>0</v>
      </c>
      <c r="AD14" s="31"/>
      <c r="AE14" s="32"/>
      <c r="AF14" s="32"/>
      <c r="AG14" s="35"/>
      <c r="AH14" s="64"/>
      <c r="AI14" s="91">
        <f t="shared" si="9"/>
        <v>0</v>
      </c>
      <c r="AJ14" s="378">
        <f t="shared" si="10"/>
        <v>0</v>
      </c>
      <c r="AK14" s="379"/>
      <c r="AL14" s="91">
        <f t="shared" si="11"/>
        <v>0</v>
      </c>
      <c r="AM14" s="5"/>
      <c r="AN14" s="5"/>
      <c r="AO14" s="296">
        <f t="shared" si="12"/>
        <v>0</v>
      </c>
      <c r="AP14" s="31"/>
      <c r="AQ14" s="32"/>
      <c r="AR14" s="32"/>
      <c r="AS14" s="35"/>
      <c r="AT14" s="64"/>
      <c r="AU14" s="91">
        <f t="shared" si="13"/>
        <v>0</v>
      </c>
      <c r="AV14" s="378">
        <f t="shared" si="14"/>
        <v>0</v>
      </c>
      <c r="AW14" s="379"/>
      <c r="AX14" s="91">
        <f t="shared" si="15"/>
        <v>0</v>
      </c>
      <c r="AY14" s="5"/>
      <c r="AZ14" s="5"/>
      <c r="BA14" s="296">
        <f t="shared" si="16"/>
        <v>0</v>
      </c>
      <c r="BB14" s="31"/>
      <c r="BC14" s="32"/>
      <c r="BD14" s="32"/>
      <c r="BE14" s="35"/>
      <c r="BF14" s="64"/>
      <c r="BG14" s="91">
        <f t="shared" si="17"/>
        <v>0</v>
      </c>
      <c r="BH14" s="378">
        <f t="shared" si="1"/>
        <v>0</v>
      </c>
      <c r="BI14" s="379"/>
      <c r="BJ14" s="91">
        <f t="shared" si="18"/>
        <v>0</v>
      </c>
      <c r="BK14" s="5"/>
      <c r="BL14" s="5"/>
    </row>
    <row r="15" spans="1:64" x14ac:dyDescent="0.2">
      <c r="A15" s="399"/>
      <c r="B15" s="399"/>
      <c r="C15" s="399"/>
      <c r="D15" s="399"/>
      <c r="E15" s="30"/>
      <c r="F15" s="31"/>
      <c r="G15" s="32"/>
      <c r="H15" s="32"/>
      <c r="I15" s="33"/>
      <c r="J15" s="64"/>
      <c r="K15" s="91">
        <f t="shared" si="0"/>
        <v>0</v>
      </c>
      <c r="L15" s="378">
        <f t="shared" si="2"/>
        <v>0</v>
      </c>
      <c r="M15" s="379"/>
      <c r="N15" s="91">
        <f t="shared" si="3"/>
        <v>0</v>
      </c>
      <c r="O15" s="5"/>
      <c r="P15" s="5"/>
      <c r="Q15" s="296">
        <f t="shared" si="4"/>
        <v>0</v>
      </c>
      <c r="R15" s="31"/>
      <c r="S15" s="32"/>
      <c r="T15" s="32"/>
      <c r="U15" s="33"/>
      <c r="V15" s="64"/>
      <c r="W15" s="91">
        <f t="shared" si="5"/>
        <v>0</v>
      </c>
      <c r="X15" s="378">
        <f t="shared" si="6"/>
        <v>0</v>
      </c>
      <c r="Y15" s="379"/>
      <c r="Z15" s="91">
        <f t="shared" si="7"/>
        <v>0</v>
      </c>
      <c r="AA15" s="5"/>
      <c r="AB15" s="5"/>
      <c r="AC15" s="296">
        <f t="shared" si="8"/>
        <v>0</v>
      </c>
      <c r="AD15" s="31"/>
      <c r="AE15" s="32"/>
      <c r="AF15" s="32"/>
      <c r="AG15" s="33"/>
      <c r="AH15" s="64"/>
      <c r="AI15" s="91">
        <f t="shared" si="9"/>
        <v>0</v>
      </c>
      <c r="AJ15" s="378">
        <f t="shared" si="10"/>
        <v>0</v>
      </c>
      <c r="AK15" s="379"/>
      <c r="AL15" s="91">
        <f t="shared" si="11"/>
        <v>0</v>
      </c>
      <c r="AM15" s="5"/>
      <c r="AN15" s="5"/>
      <c r="AO15" s="296">
        <f t="shared" si="12"/>
        <v>0</v>
      </c>
      <c r="AP15" s="31"/>
      <c r="AQ15" s="32"/>
      <c r="AR15" s="32"/>
      <c r="AS15" s="33"/>
      <c r="AT15" s="64"/>
      <c r="AU15" s="91">
        <f t="shared" si="13"/>
        <v>0</v>
      </c>
      <c r="AV15" s="378">
        <f t="shared" si="14"/>
        <v>0</v>
      </c>
      <c r="AW15" s="379"/>
      <c r="AX15" s="91">
        <f t="shared" si="15"/>
        <v>0</v>
      </c>
      <c r="AY15" s="5"/>
      <c r="AZ15" s="5"/>
      <c r="BA15" s="296">
        <f t="shared" si="16"/>
        <v>0</v>
      </c>
      <c r="BB15" s="31"/>
      <c r="BC15" s="32"/>
      <c r="BD15" s="32"/>
      <c r="BE15" s="33"/>
      <c r="BF15" s="64"/>
      <c r="BG15" s="91">
        <f t="shared" si="17"/>
        <v>0</v>
      </c>
      <c r="BH15" s="378">
        <f t="shared" si="1"/>
        <v>0</v>
      </c>
      <c r="BI15" s="379"/>
      <c r="BJ15" s="91">
        <f t="shared" si="18"/>
        <v>0</v>
      </c>
      <c r="BK15" s="5"/>
      <c r="BL15" s="5"/>
    </row>
    <row r="16" spans="1:64" x14ac:dyDescent="0.2">
      <c r="A16" s="399"/>
      <c r="B16" s="399"/>
      <c r="C16" s="399"/>
      <c r="D16" s="399"/>
      <c r="E16" s="34"/>
      <c r="F16" s="31"/>
      <c r="G16" s="32"/>
      <c r="H16" s="32"/>
      <c r="I16" s="35"/>
      <c r="J16" s="64"/>
      <c r="K16" s="91">
        <f t="shared" si="0"/>
        <v>0</v>
      </c>
      <c r="L16" s="378">
        <f t="shared" si="2"/>
        <v>0</v>
      </c>
      <c r="M16" s="379"/>
      <c r="N16" s="91">
        <f t="shared" si="3"/>
        <v>0</v>
      </c>
      <c r="O16" s="5"/>
      <c r="P16" s="5"/>
      <c r="Q16" s="296">
        <f t="shared" si="4"/>
        <v>0</v>
      </c>
      <c r="R16" s="31"/>
      <c r="S16" s="32"/>
      <c r="T16" s="32"/>
      <c r="U16" s="35"/>
      <c r="V16" s="64"/>
      <c r="W16" s="91">
        <f t="shared" si="5"/>
        <v>0</v>
      </c>
      <c r="X16" s="378">
        <f t="shared" si="6"/>
        <v>0</v>
      </c>
      <c r="Y16" s="379"/>
      <c r="Z16" s="91">
        <f t="shared" si="7"/>
        <v>0</v>
      </c>
      <c r="AA16" s="5"/>
      <c r="AB16" s="5"/>
      <c r="AC16" s="296">
        <f t="shared" si="8"/>
        <v>0</v>
      </c>
      <c r="AD16" s="31"/>
      <c r="AE16" s="32"/>
      <c r="AF16" s="32"/>
      <c r="AG16" s="35"/>
      <c r="AH16" s="64"/>
      <c r="AI16" s="91">
        <f t="shared" si="9"/>
        <v>0</v>
      </c>
      <c r="AJ16" s="378">
        <f t="shared" si="10"/>
        <v>0</v>
      </c>
      <c r="AK16" s="379"/>
      <c r="AL16" s="91">
        <f t="shared" si="11"/>
        <v>0</v>
      </c>
      <c r="AM16" s="5"/>
      <c r="AN16" s="5"/>
      <c r="AO16" s="296">
        <f t="shared" si="12"/>
        <v>0</v>
      </c>
      <c r="AP16" s="31"/>
      <c r="AQ16" s="32"/>
      <c r="AR16" s="32"/>
      <c r="AS16" s="35"/>
      <c r="AT16" s="64"/>
      <c r="AU16" s="91">
        <f t="shared" si="13"/>
        <v>0</v>
      </c>
      <c r="AV16" s="378">
        <f t="shared" si="14"/>
        <v>0</v>
      </c>
      <c r="AW16" s="379"/>
      <c r="AX16" s="91">
        <f t="shared" si="15"/>
        <v>0</v>
      </c>
      <c r="AY16" s="5"/>
      <c r="AZ16" s="5"/>
      <c r="BA16" s="296">
        <f t="shared" si="16"/>
        <v>0</v>
      </c>
      <c r="BB16" s="31"/>
      <c r="BC16" s="32"/>
      <c r="BD16" s="32"/>
      <c r="BE16" s="35"/>
      <c r="BF16" s="64"/>
      <c r="BG16" s="91">
        <f t="shared" si="17"/>
        <v>0</v>
      </c>
      <c r="BH16" s="378">
        <f t="shared" si="1"/>
        <v>0</v>
      </c>
      <c r="BI16" s="379"/>
      <c r="BJ16" s="91">
        <f t="shared" si="18"/>
        <v>0</v>
      </c>
      <c r="BK16" s="5"/>
      <c r="BL16" s="5"/>
    </row>
    <row r="17" spans="1:64" x14ac:dyDescent="0.2">
      <c r="A17" s="399"/>
      <c r="B17" s="399"/>
      <c r="C17" s="399"/>
      <c r="D17" s="399"/>
      <c r="E17" s="34"/>
      <c r="F17" s="31"/>
      <c r="G17" s="32"/>
      <c r="H17" s="32"/>
      <c r="I17" s="35"/>
      <c r="J17" s="64"/>
      <c r="K17" s="91">
        <f t="shared" si="0"/>
        <v>0</v>
      </c>
      <c r="L17" s="378">
        <f t="shared" si="2"/>
        <v>0</v>
      </c>
      <c r="M17" s="379"/>
      <c r="N17" s="91">
        <f t="shared" si="3"/>
        <v>0</v>
      </c>
      <c r="O17" s="5"/>
      <c r="P17" s="5"/>
      <c r="Q17" s="296">
        <f t="shared" si="4"/>
        <v>0</v>
      </c>
      <c r="R17" s="31"/>
      <c r="S17" s="32"/>
      <c r="T17" s="32"/>
      <c r="U17" s="35"/>
      <c r="V17" s="64"/>
      <c r="W17" s="91">
        <f t="shared" si="5"/>
        <v>0</v>
      </c>
      <c r="X17" s="378">
        <f t="shared" si="6"/>
        <v>0</v>
      </c>
      <c r="Y17" s="379"/>
      <c r="Z17" s="91">
        <f t="shared" si="7"/>
        <v>0</v>
      </c>
      <c r="AA17" s="5"/>
      <c r="AB17" s="5"/>
      <c r="AC17" s="296">
        <f t="shared" si="8"/>
        <v>0</v>
      </c>
      <c r="AD17" s="31"/>
      <c r="AE17" s="32"/>
      <c r="AF17" s="32"/>
      <c r="AG17" s="35"/>
      <c r="AH17" s="64"/>
      <c r="AI17" s="91">
        <f t="shared" si="9"/>
        <v>0</v>
      </c>
      <c r="AJ17" s="378">
        <f t="shared" si="10"/>
        <v>0</v>
      </c>
      <c r="AK17" s="379"/>
      <c r="AL17" s="91">
        <f t="shared" si="11"/>
        <v>0</v>
      </c>
      <c r="AM17" s="5"/>
      <c r="AN17" s="5"/>
      <c r="AO17" s="296">
        <f t="shared" si="12"/>
        <v>0</v>
      </c>
      <c r="AP17" s="31"/>
      <c r="AQ17" s="32"/>
      <c r="AR17" s="32"/>
      <c r="AS17" s="35"/>
      <c r="AT17" s="64"/>
      <c r="AU17" s="91">
        <f t="shared" si="13"/>
        <v>0</v>
      </c>
      <c r="AV17" s="378">
        <f t="shared" si="14"/>
        <v>0</v>
      </c>
      <c r="AW17" s="379"/>
      <c r="AX17" s="91">
        <f t="shared" si="15"/>
        <v>0</v>
      </c>
      <c r="AY17" s="5"/>
      <c r="AZ17" s="5"/>
      <c r="BA17" s="296">
        <f t="shared" si="16"/>
        <v>0</v>
      </c>
      <c r="BB17" s="31"/>
      <c r="BC17" s="32"/>
      <c r="BD17" s="32"/>
      <c r="BE17" s="35"/>
      <c r="BF17" s="64"/>
      <c r="BG17" s="91">
        <f t="shared" si="17"/>
        <v>0</v>
      </c>
      <c r="BH17" s="378">
        <f t="shared" si="1"/>
        <v>0</v>
      </c>
      <c r="BI17" s="379"/>
      <c r="BJ17" s="91">
        <f t="shared" si="18"/>
        <v>0</v>
      </c>
      <c r="BK17" s="5"/>
      <c r="BL17" s="5"/>
    </row>
    <row r="18" spans="1:64" x14ac:dyDescent="0.2">
      <c r="A18" s="399"/>
      <c r="B18" s="399"/>
      <c r="C18" s="399"/>
      <c r="D18" s="399"/>
      <c r="E18" s="34"/>
      <c r="F18" s="31"/>
      <c r="G18" s="32"/>
      <c r="H18" s="32"/>
      <c r="I18" s="35"/>
      <c r="J18" s="64"/>
      <c r="K18" s="91">
        <f t="shared" si="0"/>
        <v>0</v>
      </c>
      <c r="L18" s="378">
        <f t="shared" si="2"/>
        <v>0</v>
      </c>
      <c r="M18" s="379"/>
      <c r="N18" s="91">
        <f t="shared" si="3"/>
        <v>0</v>
      </c>
      <c r="O18" s="5"/>
      <c r="P18" s="5"/>
      <c r="Q18" s="296">
        <f t="shared" si="4"/>
        <v>0</v>
      </c>
      <c r="R18" s="31"/>
      <c r="S18" s="32"/>
      <c r="T18" s="32"/>
      <c r="U18" s="35"/>
      <c r="V18" s="64"/>
      <c r="W18" s="91">
        <f t="shared" si="5"/>
        <v>0</v>
      </c>
      <c r="X18" s="378">
        <f t="shared" si="6"/>
        <v>0</v>
      </c>
      <c r="Y18" s="379"/>
      <c r="Z18" s="91">
        <f t="shared" si="7"/>
        <v>0</v>
      </c>
      <c r="AA18" s="5"/>
      <c r="AB18" s="5"/>
      <c r="AC18" s="296">
        <f t="shared" si="8"/>
        <v>0</v>
      </c>
      <c r="AD18" s="31"/>
      <c r="AE18" s="32"/>
      <c r="AF18" s="32"/>
      <c r="AG18" s="35"/>
      <c r="AH18" s="64"/>
      <c r="AI18" s="91">
        <f t="shared" si="9"/>
        <v>0</v>
      </c>
      <c r="AJ18" s="378">
        <f t="shared" si="10"/>
        <v>0</v>
      </c>
      <c r="AK18" s="379"/>
      <c r="AL18" s="91">
        <f t="shared" si="11"/>
        <v>0</v>
      </c>
      <c r="AM18" s="5"/>
      <c r="AN18" s="5"/>
      <c r="AO18" s="296">
        <f t="shared" si="12"/>
        <v>0</v>
      </c>
      <c r="AP18" s="31"/>
      <c r="AQ18" s="32"/>
      <c r="AR18" s="32"/>
      <c r="AS18" s="35"/>
      <c r="AT18" s="64"/>
      <c r="AU18" s="91">
        <f t="shared" si="13"/>
        <v>0</v>
      </c>
      <c r="AV18" s="378">
        <f t="shared" si="14"/>
        <v>0</v>
      </c>
      <c r="AW18" s="379"/>
      <c r="AX18" s="91">
        <f t="shared" si="15"/>
        <v>0</v>
      </c>
      <c r="AY18" s="5"/>
      <c r="AZ18" s="5"/>
      <c r="BA18" s="296">
        <f t="shared" si="16"/>
        <v>0</v>
      </c>
      <c r="BB18" s="31"/>
      <c r="BC18" s="32"/>
      <c r="BD18" s="32"/>
      <c r="BE18" s="35"/>
      <c r="BF18" s="64"/>
      <c r="BG18" s="91">
        <f t="shared" si="17"/>
        <v>0</v>
      </c>
      <c r="BH18" s="378">
        <f t="shared" si="1"/>
        <v>0</v>
      </c>
      <c r="BI18" s="379"/>
      <c r="BJ18" s="91">
        <f t="shared" si="18"/>
        <v>0</v>
      </c>
      <c r="BK18" s="5"/>
      <c r="BL18" s="5"/>
    </row>
    <row r="19" spans="1:64" x14ac:dyDescent="0.2">
      <c r="A19" s="399"/>
      <c r="B19" s="399"/>
      <c r="C19" s="399"/>
      <c r="D19" s="399"/>
      <c r="E19" s="34"/>
      <c r="F19" s="31"/>
      <c r="G19" s="32"/>
      <c r="H19" s="32"/>
      <c r="I19" s="35"/>
      <c r="J19" s="64"/>
      <c r="K19" s="91">
        <f t="shared" si="0"/>
        <v>0</v>
      </c>
      <c r="L19" s="378">
        <f t="shared" si="2"/>
        <v>0</v>
      </c>
      <c r="M19" s="379"/>
      <c r="N19" s="91">
        <f t="shared" si="3"/>
        <v>0</v>
      </c>
      <c r="O19" s="5"/>
      <c r="P19" s="5"/>
      <c r="Q19" s="296">
        <f t="shared" si="4"/>
        <v>0</v>
      </c>
      <c r="R19" s="31"/>
      <c r="S19" s="32"/>
      <c r="T19" s="32"/>
      <c r="U19" s="35"/>
      <c r="V19" s="64"/>
      <c r="W19" s="91">
        <f t="shared" si="5"/>
        <v>0</v>
      </c>
      <c r="X19" s="378">
        <f t="shared" si="6"/>
        <v>0</v>
      </c>
      <c r="Y19" s="379"/>
      <c r="Z19" s="91">
        <f t="shared" si="7"/>
        <v>0</v>
      </c>
      <c r="AA19" s="5"/>
      <c r="AB19" s="5"/>
      <c r="AC19" s="296">
        <f t="shared" si="8"/>
        <v>0</v>
      </c>
      <c r="AD19" s="31"/>
      <c r="AE19" s="32"/>
      <c r="AF19" s="32"/>
      <c r="AG19" s="35"/>
      <c r="AH19" s="64"/>
      <c r="AI19" s="91">
        <f t="shared" si="9"/>
        <v>0</v>
      </c>
      <c r="AJ19" s="378">
        <f t="shared" si="10"/>
        <v>0</v>
      </c>
      <c r="AK19" s="379"/>
      <c r="AL19" s="91">
        <f t="shared" si="11"/>
        <v>0</v>
      </c>
      <c r="AM19" s="5"/>
      <c r="AN19" s="5"/>
      <c r="AO19" s="296">
        <f t="shared" si="12"/>
        <v>0</v>
      </c>
      <c r="AP19" s="31"/>
      <c r="AQ19" s="32"/>
      <c r="AR19" s="32"/>
      <c r="AS19" s="35"/>
      <c r="AT19" s="64"/>
      <c r="AU19" s="91">
        <f t="shared" si="13"/>
        <v>0</v>
      </c>
      <c r="AV19" s="378">
        <f t="shared" si="14"/>
        <v>0</v>
      </c>
      <c r="AW19" s="379"/>
      <c r="AX19" s="91">
        <f t="shared" si="15"/>
        <v>0</v>
      </c>
      <c r="AY19" s="5"/>
      <c r="AZ19" s="5"/>
      <c r="BA19" s="296">
        <f t="shared" si="16"/>
        <v>0</v>
      </c>
      <c r="BB19" s="31"/>
      <c r="BC19" s="32"/>
      <c r="BD19" s="32"/>
      <c r="BE19" s="35"/>
      <c r="BF19" s="64"/>
      <c r="BG19" s="91">
        <f t="shared" si="17"/>
        <v>0</v>
      </c>
      <c r="BH19" s="378">
        <f t="shared" si="1"/>
        <v>0</v>
      </c>
      <c r="BI19" s="379"/>
      <c r="BJ19" s="91">
        <f t="shared" si="18"/>
        <v>0</v>
      </c>
      <c r="BK19" s="5"/>
      <c r="BL19" s="5"/>
    </row>
    <row r="20" spans="1:64" x14ac:dyDescent="0.2">
      <c r="A20" s="399"/>
      <c r="B20" s="399"/>
      <c r="C20" s="399"/>
      <c r="D20" s="399"/>
      <c r="E20" s="34"/>
      <c r="F20" s="31"/>
      <c r="G20" s="32"/>
      <c r="H20" s="32"/>
      <c r="I20" s="35"/>
      <c r="J20" s="64"/>
      <c r="K20" s="91">
        <f t="shared" si="0"/>
        <v>0</v>
      </c>
      <c r="L20" s="378">
        <f t="shared" si="2"/>
        <v>0</v>
      </c>
      <c r="M20" s="379"/>
      <c r="N20" s="91">
        <f t="shared" si="3"/>
        <v>0</v>
      </c>
      <c r="O20" s="5"/>
      <c r="P20" s="5"/>
      <c r="Q20" s="296">
        <f t="shared" si="4"/>
        <v>0</v>
      </c>
      <c r="R20" s="31"/>
      <c r="S20" s="32"/>
      <c r="T20" s="32"/>
      <c r="U20" s="35"/>
      <c r="V20" s="64"/>
      <c r="W20" s="91">
        <f t="shared" si="5"/>
        <v>0</v>
      </c>
      <c r="X20" s="378">
        <f t="shared" si="6"/>
        <v>0</v>
      </c>
      <c r="Y20" s="379"/>
      <c r="Z20" s="91">
        <f t="shared" si="7"/>
        <v>0</v>
      </c>
      <c r="AA20" s="5"/>
      <c r="AB20" s="5"/>
      <c r="AC20" s="296">
        <f t="shared" si="8"/>
        <v>0</v>
      </c>
      <c r="AD20" s="31"/>
      <c r="AE20" s="32"/>
      <c r="AF20" s="32"/>
      <c r="AG20" s="35"/>
      <c r="AH20" s="64"/>
      <c r="AI20" s="91">
        <f t="shared" si="9"/>
        <v>0</v>
      </c>
      <c r="AJ20" s="378">
        <f t="shared" si="10"/>
        <v>0</v>
      </c>
      <c r="AK20" s="379"/>
      <c r="AL20" s="91">
        <f t="shared" si="11"/>
        <v>0</v>
      </c>
      <c r="AM20" s="5"/>
      <c r="AN20" s="5"/>
      <c r="AO20" s="296">
        <f t="shared" si="12"/>
        <v>0</v>
      </c>
      <c r="AP20" s="31"/>
      <c r="AQ20" s="32"/>
      <c r="AR20" s="32"/>
      <c r="AS20" s="35"/>
      <c r="AT20" s="64"/>
      <c r="AU20" s="91">
        <f t="shared" si="13"/>
        <v>0</v>
      </c>
      <c r="AV20" s="378">
        <f t="shared" si="14"/>
        <v>0</v>
      </c>
      <c r="AW20" s="379"/>
      <c r="AX20" s="91">
        <f t="shared" si="15"/>
        <v>0</v>
      </c>
      <c r="AY20" s="5"/>
      <c r="AZ20" s="5"/>
      <c r="BA20" s="296">
        <f t="shared" si="16"/>
        <v>0</v>
      </c>
      <c r="BB20" s="31"/>
      <c r="BC20" s="32"/>
      <c r="BD20" s="32"/>
      <c r="BE20" s="35"/>
      <c r="BF20" s="64"/>
      <c r="BG20" s="91">
        <f t="shared" si="17"/>
        <v>0</v>
      </c>
      <c r="BH20" s="378">
        <f t="shared" si="1"/>
        <v>0</v>
      </c>
      <c r="BI20" s="379"/>
      <c r="BJ20" s="91">
        <f t="shared" si="18"/>
        <v>0</v>
      </c>
      <c r="BK20" s="5"/>
      <c r="BL20" s="5"/>
    </row>
    <row r="21" spans="1:64" x14ac:dyDescent="0.2">
      <c r="A21" s="399"/>
      <c r="B21" s="399"/>
      <c r="C21" s="399"/>
      <c r="D21" s="399"/>
      <c r="E21" s="34"/>
      <c r="F21" s="31"/>
      <c r="G21" s="32"/>
      <c r="H21" s="32"/>
      <c r="I21" s="35"/>
      <c r="J21" s="64"/>
      <c r="K21" s="91">
        <f t="shared" si="0"/>
        <v>0</v>
      </c>
      <c r="L21" s="378">
        <f t="shared" si="2"/>
        <v>0</v>
      </c>
      <c r="M21" s="379"/>
      <c r="N21" s="91">
        <f t="shared" si="3"/>
        <v>0</v>
      </c>
      <c r="O21" s="5"/>
      <c r="P21" s="5"/>
      <c r="Q21" s="296">
        <f t="shared" si="4"/>
        <v>0</v>
      </c>
      <c r="R21" s="31"/>
      <c r="S21" s="32"/>
      <c r="T21" s="32"/>
      <c r="U21" s="35"/>
      <c r="V21" s="64"/>
      <c r="W21" s="91">
        <f t="shared" si="5"/>
        <v>0</v>
      </c>
      <c r="X21" s="378">
        <f t="shared" si="6"/>
        <v>0</v>
      </c>
      <c r="Y21" s="379"/>
      <c r="Z21" s="91">
        <f t="shared" si="7"/>
        <v>0</v>
      </c>
      <c r="AA21" s="5"/>
      <c r="AB21" s="5"/>
      <c r="AC21" s="296">
        <f t="shared" si="8"/>
        <v>0</v>
      </c>
      <c r="AD21" s="31"/>
      <c r="AE21" s="32"/>
      <c r="AF21" s="32"/>
      <c r="AG21" s="35"/>
      <c r="AH21" s="64"/>
      <c r="AI21" s="91">
        <f t="shared" si="9"/>
        <v>0</v>
      </c>
      <c r="AJ21" s="378">
        <f t="shared" si="10"/>
        <v>0</v>
      </c>
      <c r="AK21" s="379"/>
      <c r="AL21" s="91">
        <f t="shared" si="11"/>
        <v>0</v>
      </c>
      <c r="AM21" s="5"/>
      <c r="AN21" s="5"/>
      <c r="AO21" s="296">
        <f t="shared" si="12"/>
        <v>0</v>
      </c>
      <c r="AP21" s="31"/>
      <c r="AQ21" s="32"/>
      <c r="AR21" s="32"/>
      <c r="AS21" s="35"/>
      <c r="AT21" s="64"/>
      <c r="AU21" s="91">
        <f t="shared" si="13"/>
        <v>0</v>
      </c>
      <c r="AV21" s="378">
        <f t="shared" si="14"/>
        <v>0</v>
      </c>
      <c r="AW21" s="379"/>
      <c r="AX21" s="91">
        <f t="shared" si="15"/>
        <v>0</v>
      </c>
      <c r="AY21" s="5"/>
      <c r="AZ21" s="5"/>
      <c r="BA21" s="296">
        <f t="shared" si="16"/>
        <v>0</v>
      </c>
      <c r="BB21" s="31"/>
      <c r="BC21" s="32"/>
      <c r="BD21" s="32"/>
      <c r="BE21" s="35"/>
      <c r="BF21" s="64"/>
      <c r="BG21" s="91">
        <f t="shared" si="17"/>
        <v>0</v>
      </c>
      <c r="BH21" s="378">
        <f t="shared" si="1"/>
        <v>0</v>
      </c>
      <c r="BI21" s="379"/>
      <c r="BJ21" s="91">
        <f t="shared" si="18"/>
        <v>0</v>
      </c>
      <c r="BK21" s="5"/>
      <c r="BL21" s="5"/>
    </row>
    <row r="22" spans="1:64" x14ac:dyDescent="0.2">
      <c r="A22" s="399"/>
      <c r="B22" s="399"/>
      <c r="C22" s="399"/>
      <c r="D22" s="399"/>
      <c r="E22" s="34"/>
      <c r="F22" s="31"/>
      <c r="G22" s="32"/>
      <c r="H22" s="32"/>
      <c r="I22" s="35"/>
      <c r="J22" s="64"/>
      <c r="K22" s="91">
        <f t="shared" si="0"/>
        <v>0</v>
      </c>
      <c r="L22" s="378">
        <f t="shared" si="2"/>
        <v>0</v>
      </c>
      <c r="M22" s="379"/>
      <c r="N22" s="91">
        <f t="shared" si="3"/>
        <v>0</v>
      </c>
      <c r="O22" s="5"/>
      <c r="P22" s="5"/>
      <c r="Q22" s="296">
        <f t="shared" si="4"/>
        <v>0</v>
      </c>
      <c r="R22" s="31"/>
      <c r="S22" s="32"/>
      <c r="T22" s="32"/>
      <c r="U22" s="35"/>
      <c r="V22" s="64"/>
      <c r="W22" s="91">
        <f t="shared" si="5"/>
        <v>0</v>
      </c>
      <c r="X22" s="378">
        <f t="shared" si="6"/>
        <v>0</v>
      </c>
      <c r="Y22" s="379"/>
      <c r="Z22" s="91">
        <f t="shared" si="7"/>
        <v>0</v>
      </c>
      <c r="AA22" s="5"/>
      <c r="AB22" s="5"/>
      <c r="AC22" s="296">
        <f t="shared" si="8"/>
        <v>0</v>
      </c>
      <c r="AD22" s="31"/>
      <c r="AE22" s="32"/>
      <c r="AF22" s="32"/>
      <c r="AG22" s="35"/>
      <c r="AH22" s="64"/>
      <c r="AI22" s="91">
        <f t="shared" si="9"/>
        <v>0</v>
      </c>
      <c r="AJ22" s="378">
        <f t="shared" si="10"/>
        <v>0</v>
      </c>
      <c r="AK22" s="379"/>
      <c r="AL22" s="91">
        <f t="shared" si="11"/>
        <v>0</v>
      </c>
      <c r="AM22" s="5"/>
      <c r="AN22" s="5"/>
      <c r="AO22" s="296">
        <f t="shared" si="12"/>
        <v>0</v>
      </c>
      <c r="AP22" s="31"/>
      <c r="AQ22" s="32"/>
      <c r="AR22" s="32"/>
      <c r="AS22" s="35"/>
      <c r="AT22" s="64"/>
      <c r="AU22" s="91">
        <f t="shared" si="13"/>
        <v>0</v>
      </c>
      <c r="AV22" s="378">
        <f t="shared" si="14"/>
        <v>0</v>
      </c>
      <c r="AW22" s="379"/>
      <c r="AX22" s="91">
        <f t="shared" si="15"/>
        <v>0</v>
      </c>
      <c r="AY22" s="5"/>
      <c r="AZ22" s="5"/>
      <c r="BA22" s="296">
        <f t="shared" si="16"/>
        <v>0</v>
      </c>
      <c r="BB22" s="31"/>
      <c r="BC22" s="32"/>
      <c r="BD22" s="32"/>
      <c r="BE22" s="35"/>
      <c r="BF22" s="64"/>
      <c r="BG22" s="91">
        <f t="shared" si="17"/>
        <v>0</v>
      </c>
      <c r="BH22" s="378">
        <f t="shared" si="1"/>
        <v>0</v>
      </c>
      <c r="BI22" s="379"/>
      <c r="BJ22" s="91">
        <f t="shared" si="18"/>
        <v>0</v>
      </c>
      <c r="BK22" s="5"/>
      <c r="BL22" s="5"/>
    </row>
    <row r="23" spans="1:64" x14ac:dyDescent="0.2">
      <c r="A23" s="399"/>
      <c r="B23" s="399"/>
      <c r="C23" s="399"/>
      <c r="D23" s="399"/>
      <c r="E23" s="34"/>
      <c r="F23" s="31"/>
      <c r="G23" s="32"/>
      <c r="H23" s="32"/>
      <c r="I23" s="35"/>
      <c r="J23" s="64"/>
      <c r="K23" s="91">
        <f t="shared" si="0"/>
        <v>0</v>
      </c>
      <c r="L23" s="378">
        <f t="shared" si="2"/>
        <v>0</v>
      </c>
      <c r="M23" s="379"/>
      <c r="N23" s="91">
        <f t="shared" si="3"/>
        <v>0</v>
      </c>
      <c r="O23" s="5"/>
      <c r="P23" s="5"/>
      <c r="Q23" s="296">
        <f t="shared" si="4"/>
        <v>0</v>
      </c>
      <c r="R23" s="31"/>
      <c r="S23" s="32"/>
      <c r="T23" s="32"/>
      <c r="U23" s="35"/>
      <c r="V23" s="64"/>
      <c r="W23" s="91">
        <f t="shared" si="5"/>
        <v>0</v>
      </c>
      <c r="X23" s="378">
        <f t="shared" si="6"/>
        <v>0</v>
      </c>
      <c r="Y23" s="379"/>
      <c r="Z23" s="91">
        <f t="shared" si="7"/>
        <v>0</v>
      </c>
      <c r="AA23" s="5"/>
      <c r="AB23" s="5"/>
      <c r="AC23" s="296">
        <f t="shared" si="8"/>
        <v>0</v>
      </c>
      <c r="AD23" s="31"/>
      <c r="AE23" s="32"/>
      <c r="AF23" s="32"/>
      <c r="AG23" s="35"/>
      <c r="AH23" s="64"/>
      <c r="AI23" s="91">
        <f t="shared" si="9"/>
        <v>0</v>
      </c>
      <c r="AJ23" s="378">
        <f t="shared" si="10"/>
        <v>0</v>
      </c>
      <c r="AK23" s="379"/>
      <c r="AL23" s="91">
        <f t="shared" si="11"/>
        <v>0</v>
      </c>
      <c r="AM23" s="5"/>
      <c r="AN23" s="5"/>
      <c r="AO23" s="296">
        <f t="shared" si="12"/>
        <v>0</v>
      </c>
      <c r="AP23" s="31"/>
      <c r="AQ23" s="32"/>
      <c r="AR23" s="32"/>
      <c r="AS23" s="35"/>
      <c r="AT23" s="64"/>
      <c r="AU23" s="91">
        <f t="shared" si="13"/>
        <v>0</v>
      </c>
      <c r="AV23" s="378">
        <f t="shared" si="14"/>
        <v>0</v>
      </c>
      <c r="AW23" s="379"/>
      <c r="AX23" s="91">
        <f t="shared" si="15"/>
        <v>0</v>
      </c>
      <c r="AY23" s="5"/>
      <c r="AZ23" s="5"/>
      <c r="BA23" s="296">
        <f t="shared" si="16"/>
        <v>0</v>
      </c>
      <c r="BB23" s="31"/>
      <c r="BC23" s="32"/>
      <c r="BD23" s="32"/>
      <c r="BE23" s="35"/>
      <c r="BF23" s="64"/>
      <c r="BG23" s="91">
        <f t="shared" si="17"/>
        <v>0</v>
      </c>
      <c r="BH23" s="378">
        <f t="shared" si="1"/>
        <v>0</v>
      </c>
      <c r="BI23" s="379"/>
      <c r="BJ23" s="91">
        <f t="shared" si="18"/>
        <v>0</v>
      </c>
      <c r="BK23" s="5"/>
      <c r="BL23" s="5"/>
    </row>
    <row r="24" spans="1:64" ht="12.75" customHeight="1" x14ac:dyDescent="0.2">
      <c r="A24" s="424" t="s">
        <v>180</v>
      </c>
      <c r="B24" s="425"/>
      <c r="C24" s="425"/>
      <c r="D24" s="426"/>
      <c r="E24" s="381" t="s">
        <v>181</v>
      </c>
      <c r="F24" s="92"/>
      <c r="G24" s="92"/>
      <c r="H24" s="92"/>
      <c r="I24" s="92"/>
      <c r="J24" s="92"/>
      <c r="K24" s="117"/>
      <c r="L24" s="117"/>
      <c r="M24" s="117"/>
      <c r="N24" s="118"/>
      <c r="O24" s="5"/>
      <c r="P24" s="5"/>
      <c r="Q24" s="390" t="s">
        <v>181</v>
      </c>
      <c r="R24" s="117"/>
      <c r="S24" s="117"/>
      <c r="T24" s="117"/>
      <c r="U24" s="117"/>
      <c r="V24" s="117"/>
      <c r="W24" s="117"/>
      <c r="X24" s="117"/>
      <c r="Y24" s="117"/>
      <c r="Z24" s="118"/>
      <c r="AA24" s="5"/>
      <c r="AB24" s="5"/>
      <c r="AC24" s="390" t="s">
        <v>181</v>
      </c>
      <c r="AD24" s="117"/>
      <c r="AE24" s="117"/>
      <c r="AF24" s="117"/>
      <c r="AG24" s="117"/>
      <c r="AH24" s="117"/>
      <c r="AI24" s="117"/>
      <c r="AJ24" s="117"/>
      <c r="AK24" s="117"/>
      <c r="AL24" s="118"/>
      <c r="AM24" s="5"/>
      <c r="AN24" s="5"/>
      <c r="AO24" s="381" t="s">
        <v>181</v>
      </c>
      <c r="AP24" s="92"/>
      <c r="AQ24" s="92"/>
      <c r="AR24" s="92"/>
      <c r="AS24" s="92"/>
      <c r="AT24" s="92"/>
      <c r="AU24" s="117"/>
      <c r="AV24" s="117"/>
      <c r="AW24" s="117"/>
      <c r="AX24" s="118"/>
      <c r="AY24" s="5"/>
      <c r="AZ24" s="5"/>
      <c r="BA24" s="381" t="s">
        <v>181</v>
      </c>
      <c r="BB24" s="92"/>
      <c r="BC24" s="92"/>
      <c r="BD24" s="92"/>
      <c r="BE24" s="92"/>
      <c r="BF24" s="92"/>
      <c r="BG24" s="117"/>
      <c r="BH24" s="117"/>
      <c r="BI24" s="117"/>
      <c r="BJ24" s="118"/>
      <c r="BK24" s="5"/>
      <c r="BL24" s="5"/>
    </row>
    <row r="25" spans="1:64" ht="12.75" customHeight="1" x14ac:dyDescent="0.2">
      <c r="A25" s="427"/>
      <c r="B25" s="428"/>
      <c r="C25" s="428"/>
      <c r="D25" s="429"/>
      <c r="E25" s="382"/>
      <c r="F25" s="386" t="s">
        <v>182</v>
      </c>
      <c r="G25" s="387"/>
      <c r="H25" s="387"/>
      <c r="I25" s="388"/>
      <c r="J25" s="93"/>
      <c r="K25" s="119"/>
      <c r="L25" s="119"/>
      <c r="M25" s="119"/>
      <c r="N25" s="120"/>
      <c r="O25" s="5"/>
      <c r="P25" s="5"/>
      <c r="Q25" s="391"/>
      <c r="R25" s="418" t="s">
        <v>182</v>
      </c>
      <c r="S25" s="419"/>
      <c r="T25" s="419"/>
      <c r="U25" s="420"/>
      <c r="V25" s="119"/>
      <c r="W25" s="119"/>
      <c r="X25" s="119"/>
      <c r="Y25" s="119"/>
      <c r="Z25" s="120"/>
      <c r="AA25" s="5"/>
      <c r="AB25" s="5"/>
      <c r="AC25" s="391"/>
      <c r="AD25" s="418" t="s">
        <v>182</v>
      </c>
      <c r="AE25" s="419"/>
      <c r="AF25" s="419"/>
      <c r="AG25" s="420"/>
      <c r="AH25" s="119"/>
      <c r="AI25" s="119"/>
      <c r="AJ25" s="119"/>
      <c r="AK25" s="119"/>
      <c r="AL25" s="120"/>
      <c r="AM25" s="5"/>
      <c r="AN25" s="5"/>
      <c r="AO25" s="382"/>
      <c r="AP25" s="386" t="s">
        <v>182</v>
      </c>
      <c r="AQ25" s="387"/>
      <c r="AR25" s="387"/>
      <c r="AS25" s="388"/>
      <c r="AT25" s="93"/>
      <c r="AU25" s="119"/>
      <c r="AV25" s="119"/>
      <c r="AW25" s="119"/>
      <c r="AX25" s="120"/>
      <c r="AY25" s="5"/>
      <c r="AZ25" s="5"/>
      <c r="BA25" s="382"/>
      <c r="BB25" s="386" t="s">
        <v>182</v>
      </c>
      <c r="BC25" s="387"/>
      <c r="BD25" s="387"/>
      <c r="BE25" s="388"/>
      <c r="BF25" s="93"/>
      <c r="BG25" s="119"/>
      <c r="BH25" s="119"/>
      <c r="BI25" s="119"/>
      <c r="BJ25" s="120"/>
      <c r="BK25" s="5"/>
      <c r="BL25" s="5"/>
    </row>
    <row r="26" spans="1:64" ht="12.75" customHeight="1" x14ac:dyDescent="0.2">
      <c r="A26" s="421"/>
      <c r="B26" s="421"/>
      <c r="C26" s="422"/>
      <c r="D26" s="423"/>
      <c r="E26" s="34"/>
      <c r="F26" s="383"/>
      <c r="G26" s="384"/>
      <c r="H26" s="384"/>
      <c r="I26" s="385"/>
      <c r="J26" s="64"/>
      <c r="K26" s="91">
        <f>E26*F26</f>
        <v>0</v>
      </c>
      <c r="L26" s="378">
        <f t="shared" si="2"/>
        <v>0</v>
      </c>
      <c r="M26" s="379"/>
      <c r="N26" s="91">
        <f t="shared" si="3"/>
        <v>0</v>
      </c>
      <c r="O26" s="5"/>
      <c r="P26" s="5"/>
      <c r="Q26" s="34"/>
      <c r="R26" s="383"/>
      <c r="S26" s="384"/>
      <c r="T26" s="384"/>
      <c r="U26" s="385"/>
      <c r="V26" s="64"/>
      <c r="W26" s="91">
        <f>Q26*R26</f>
        <v>0</v>
      </c>
      <c r="X26" s="378">
        <f t="shared" ref="X26:X30" si="19">V26*W26</f>
        <v>0</v>
      </c>
      <c r="Y26" s="379"/>
      <c r="Z26" s="91">
        <f t="shared" ref="Z26:Z30" si="20">SUM(W26:Y26)</f>
        <v>0</v>
      </c>
      <c r="AA26" s="5"/>
      <c r="AB26" s="5"/>
      <c r="AC26" s="34"/>
      <c r="AD26" s="383"/>
      <c r="AE26" s="384"/>
      <c r="AF26" s="384"/>
      <c r="AG26" s="385"/>
      <c r="AH26" s="64"/>
      <c r="AI26" s="91">
        <f>AC26*AD26</f>
        <v>0</v>
      </c>
      <c r="AJ26" s="378">
        <f t="shared" ref="AJ26:AJ30" si="21">AH26*AI26</f>
        <v>0</v>
      </c>
      <c r="AK26" s="379"/>
      <c r="AL26" s="91">
        <f t="shared" ref="AL26:AL30" si="22">SUM(AI26:AK26)</f>
        <v>0</v>
      </c>
      <c r="AM26" s="5"/>
      <c r="AN26" s="5"/>
      <c r="AO26" s="34"/>
      <c r="AP26" s="383"/>
      <c r="AQ26" s="384"/>
      <c r="AR26" s="384"/>
      <c r="AS26" s="385"/>
      <c r="AT26" s="64"/>
      <c r="AU26" s="91">
        <f>AO26*AP26</f>
        <v>0</v>
      </c>
      <c r="AV26" s="378">
        <f t="shared" ref="AV26:AV30" si="23">AT26*AU26</f>
        <v>0</v>
      </c>
      <c r="AW26" s="379"/>
      <c r="AX26" s="91">
        <f t="shared" ref="AX26:AX30" si="24">SUM(AU26:AW26)</f>
        <v>0</v>
      </c>
      <c r="AY26" s="5"/>
      <c r="AZ26" s="5"/>
      <c r="BA26" s="34"/>
      <c r="BB26" s="383"/>
      <c r="BC26" s="384"/>
      <c r="BD26" s="384"/>
      <c r="BE26" s="385"/>
      <c r="BF26" s="64"/>
      <c r="BG26" s="91">
        <f>BA26*BB26</f>
        <v>0</v>
      </c>
      <c r="BH26" s="378">
        <f t="shared" ref="BH26:BH30" si="25">BF26*BG26</f>
        <v>0</v>
      </c>
      <c r="BI26" s="379"/>
      <c r="BJ26" s="91">
        <f t="shared" ref="BJ26:BJ30" si="26">SUM(BG26:BI26)</f>
        <v>0</v>
      </c>
      <c r="BK26" s="5"/>
      <c r="BL26" s="5"/>
    </row>
    <row r="27" spans="1:64" ht="12.75" customHeight="1" x14ac:dyDescent="0.2">
      <c r="A27" s="421"/>
      <c r="B27" s="421"/>
      <c r="C27" s="421"/>
      <c r="D27" s="421"/>
      <c r="E27" s="34"/>
      <c r="F27" s="383"/>
      <c r="G27" s="384"/>
      <c r="H27" s="384"/>
      <c r="I27" s="385"/>
      <c r="J27" s="64"/>
      <c r="K27" s="91">
        <f t="shared" ref="K27:K30" si="27">E27*F27</f>
        <v>0</v>
      </c>
      <c r="L27" s="378">
        <f t="shared" si="2"/>
        <v>0</v>
      </c>
      <c r="M27" s="379"/>
      <c r="N27" s="91">
        <f t="shared" si="3"/>
        <v>0</v>
      </c>
      <c r="O27" s="5"/>
      <c r="P27" s="5"/>
      <c r="Q27" s="34"/>
      <c r="R27" s="383"/>
      <c r="S27" s="384"/>
      <c r="T27" s="384"/>
      <c r="U27" s="385"/>
      <c r="V27" s="64"/>
      <c r="W27" s="91">
        <f t="shared" ref="W27:W30" si="28">Q27*R27</f>
        <v>0</v>
      </c>
      <c r="X27" s="378">
        <f t="shared" si="19"/>
        <v>0</v>
      </c>
      <c r="Y27" s="379"/>
      <c r="Z27" s="91">
        <f t="shared" si="20"/>
        <v>0</v>
      </c>
      <c r="AA27" s="5"/>
      <c r="AB27" s="5"/>
      <c r="AC27" s="34"/>
      <c r="AD27" s="383"/>
      <c r="AE27" s="384"/>
      <c r="AF27" s="384"/>
      <c r="AG27" s="385"/>
      <c r="AH27" s="64"/>
      <c r="AI27" s="91">
        <f t="shared" ref="AI27:AI30" si="29">AC27*AD27</f>
        <v>0</v>
      </c>
      <c r="AJ27" s="378">
        <f t="shared" si="21"/>
        <v>0</v>
      </c>
      <c r="AK27" s="379"/>
      <c r="AL27" s="91">
        <f t="shared" si="22"/>
        <v>0</v>
      </c>
      <c r="AM27" s="5"/>
      <c r="AN27" s="5"/>
      <c r="AO27" s="34"/>
      <c r="AP27" s="383"/>
      <c r="AQ27" s="384"/>
      <c r="AR27" s="384"/>
      <c r="AS27" s="385"/>
      <c r="AT27" s="64"/>
      <c r="AU27" s="91">
        <f t="shared" ref="AU27:AU30" si="30">AO27*AP27</f>
        <v>0</v>
      </c>
      <c r="AV27" s="378">
        <f t="shared" si="23"/>
        <v>0</v>
      </c>
      <c r="AW27" s="379"/>
      <c r="AX27" s="91">
        <f t="shared" si="24"/>
        <v>0</v>
      </c>
      <c r="AY27" s="5"/>
      <c r="AZ27" s="5"/>
      <c r="BA27" s="34"/>
      <c r="BB27" s="383"/>
      <c r="BC27" s="384"/>
      <c r="BD27" s="384"/>
      <c r="BE27" s="385"/>
      <c r="BF27" s="64"/>
      <c r="BG27" s="91">
        <f t="shared" ref="BG27:BG30" si="31">BA27*BB27</f>
        <v>0</v>
      </c>
      <c r="BH27" s="378">
        <f t="shared" si="25"/>
        <v>0</v>
      </c>
      <c r="BI27" s="379"/>
      <c r="BJ27" s="91">
        <f t="shared" si="26"/>
        <v>0</v>
      </c>
      <c r="BK27" s="5"/>
      <c r="BL27" s="5"/>
    </row>
    <row r="28" spans="1:64" ht="12.75" customHeight="1" x14ac:dyDescent="0.2">
      <c r="A28" s="421"/>
      <c r="B28" s="421"/>
      <c r="C28" s="421"/>
      <c r="D28" s="421"/>
      <c r="E28" s="34"/>
      <c r="F28" s="383"/>
      <c r="G28" s="384"/>
      <c r="H28" s="384"/>
      <c r="I28" s="385"/>
      <c r="J28" s="64"/>
      <c r="K28" s="91">
        <f t="shared" si="27"/>
        <v>0</v>
      </c>
      <c r="L28" s="378">
        <f t="shared" si="2"/>
        <v>0</v>
      </c>
      <c r="M28" s="379"/>
      <c r="N28" s="91">
        <f t="shared" si="3"/>
        <v>0</v>
      </c>
      <c r="O28" s="5"/>
      <c r="P28" s="5"/>
      <c r="Q28" s="34"/>
      <c r="R28" s="383"/>
      <c r="S28" s="384"/>
      <c r="T28" s="384"/>
      <c r="U28" s="385"/>
      <c r="V28" s="64"/>
      <c r="W28" s="91">
        <f t="shared" si="28"/>
        <v>0</v>
      </c>
      <c r="X28" s="378">
        <f t="shared" si="19"/>
        <v>0</v>
      </c>
      <c r="Y28" s="379"/>
      <c r="Z28" s="91">
        <f t="shared" si="20"/>
        <v>0</v>
      </c>
      <c r="AA28" s="5"/>
      <c r="AB28" s="5"/>
      <c r="AC28" s="34"/>
      <c r="AD28" s="383"/>
      <c r="AE28" s="384"/>
      <c r="AF28" s="384"/>
      <c r="AG28" s="385"/>
      <c r="AH28" s="64"/>
      <c r="AI28" s="91">
        <f t="shared" si="29"/>
        <v>0</v>
      </c>
      <c r="AJ28" s="378">
        <f t="shared" si="21"/>
        <v>0</v>
      </c>
      <c r="AK28" s="379"/>
      <c r="AL28" s="91">
        <f t="shared" si="22"/>
        <v>0</v>
      </c>
      <c r="AM28" s="5"/>
      <c r="AN28" s="5"/>
      <c r="AO28" s="34"/>
      <c r="AP28" s="383"/>
      <c r="AQ28" s="384"/>
      <c r="AR28" s="384"/>
      <c r="AS28" s="385"/>
      <c r="AT28" s="64"/>
      <c r="AU28" s="91">
        <f t="shared" si="30"/>
        <v>0</v>
      </c>
      <c r="AV28" s="378">
        <f t="shared" si="23"/>
        <v>0</v>
      </c>
      <c r="AW28" s="379"/>
      <c r="AX28" s="91">
        <f t="shared" si="24"/>
        <v>0</v>
      </c>
      <c r="AY28" s="5"/>
      <c r="AZ28" s="5"/>
      <c r="BA28" s="34"/>
      <c r="BB28" s="383"/>
      <c r="BC28" s="384"/>
      <c r="BD28" s="384"/>
      <c r="BE28" s="385"/>
      <c r="BF28" s="64"/>
      <c r="BG28" s="91">
        <f t="shared" si="31"/>
        <v>0</v>
      </c>
      <c r="BH28" s="378">
        <f t="shared" si="25"/>
        <v>0</v>
      </c>
      <c r="BI28" s="379"/>
      <c r="BJ28" s="91">
        <f t="shared" si="26"/>
        <v>0</v>
      </c>
      <c r="BK28" s="5"/>
      <c r="BL28" s="5"/>
    </row>
    <row r="29" spans="1:64" x14ac:dyDescent="0.2">
      <c r="A29" s="421"/>
      <c r="B29" s="421"/>
      <c r="C29" s="421"/>
      <c r="D29" s="421"/>
      <c r="E29" s="34"/>
      <c r="F29" s="383"/>
      <c r="G29" s="384"/>
      <c r="H29" s="384"/>
      <c r="I29" s="385"/>
      <c r="J29" s="64"/>
      <c r="K29" s="91">
        <f t="shared" si="27"/>
        <v>0</v>
      </c>
      <c r="L29" s="378">
        <f t="shared" si="2"/>
        <v>0</v>
      </c>
      <c r="M29" s="379"/>
      <c r="N29" s="91">
        <f t="shared" si="3"/>
        <v>0</v>
      </c>
      <c r="O29" s="5"/>
      <c r="P29" s="5"/>
      <c r="Q29" s="34"/>
      <c r="R29" s="383"/>
      <c r="S29" s="384"/>
      <c r="T29" s="384"/>
      <c r="U29" s="385"/>
      <c r="V29" s="64"/>
      <c r="W29" s="91">
        <f t="shared" si="28"/>
        <v>0</v>
      </c>
      <c r="X29" s="378">
        <f t="shared" si="19"/>
        <v>0</v>
      </c>
      <c r="Y29" s="379"/>
      <c r="Z29" s="91">
        <f t="shared" si="20"/>
        <v>0</v>
      </c>
      <c r="AA29" s="5"/>
      <c r="AB29" s="5"/>
      <c r="AC29" s="34"/>
      <c r="AD29" s="383"/>
      <c r="AE29" s="384"/>
      <c r="AF29" s="384"/>
      <c r="AG29" s="385"/>
      <c r="AH29" s="64"/>
      <c r="AI29" s="91">
        <f t="shared" si="29"/>
        <v>0</v>
      </c>
      <c r="AJ29" s="378">
        <f t="shared" si="21"/>
        <v>0</v>
      </c>
      <c r="AK29" s="379"/>
      <c r="AL29" s="91">
        <f t="shared" si="22"/>
        <v>0</v>
      </c>
      <c r="AM29" s="5"/>
      <c r="AN29" s="5"/>
      <c r="AO29" s="34"/>
      <c r="AP29" s="383"/>
      <c r="AQ29" s="384"/>
      <c r="AR29" s="384"/>
      <c r="AS29" s="385"/>
      <c r="AT29" s="64"/>
      <c r="AU29" s="91">
        <f t="shared" si="30"/>
        <v>0</v>
      </c>
      <c r="AV29" s="378">
        <f t="shared" si="23"/>
        <v>0</v>
      </c>
      <c r="AW29" s="379"/>
      <c r="AX29" s="91">
        <f t="shared" si="24"/>
        <v>0</v>
      </c>
      <c r="AY29" s="5"/>
      <c r="AZ29" s="5"/>
      <c r="BA29" s="34"/>
      <c r="BB29" s="383"/>
      <c r="BC29" s="384"/>
      <c r="BD29" s="384"/>
      <c r="BE29" s="385"/>
      <c r="BF29" s="64"/>
      <c r="BG29" s="91">
        <f t="shared" si="31"/>
        <v>0</v>
      </c>
      <c r="BH29" s="378">
        <f t="shared" si="25"/>
        <v>0</v>
      </c>
      <c r="BI29" s="379"/>
      <c r="BJ29" s="91">
        <f t="shared" si="26"/>
        <v>0</v>
      </c>
      <c r="BK29" s="5"/>
      <c r="BL29" s="5"/>
    </row>
    <row r="30" spans="1:64" x14ac:dyDescent="0.2">
      <c r="A30" s="421"/>
      <c r="B30" s="421"/>
      <c r="C30" s="421"/>
      <c r="D30" s="421"/>
      <c r="E30" s="34"/>
      <c r="F30" s="383"/>
      <c r="G30" s="384"/>
      <c r="H30" s="384"/>
      <c r="I30" s="385"/>
      <c r="J30" s="64"/>
      <c r="K30" s="91">
        <f t="shared" si="27"/>
        <v>0</v>
      </c>
      <c r="L30" s="378">
        <f t="shared" si="2"/>
        <v>0</v>
      </c>
      <c r="M30" s="379"/>
      <c r="N30" s="91">
        <f t="shared" si="3"/>
        <v>0</v>
      </c>
      <c r="O30" s="89"/>
      <c r="P30" s="90"/>
      <c r="Q30" s="34"/>
      <c r="R30" s="383"/>
      <c r="S30" s="384"/>
      <c r="T30" s="384"/>
      <c r="U30" s="385"/>
      <c r="V30" s="64"/>
      <c r="W30" s="91">
        <f t="shared" si="28"/>
        <v>0</v>
      </c>
      <c r="X30" s="378">
        <f t="shared" si="19"/>
        <v>0</v>
      </c>
      <c r="Y30" s="379"/>
      <c r="Z30" s="91">
        <f t="shared" si="20"/>
        <v>0</v>
      </c>
      <c r="AA30" s="85"/>
      <c r="AB30" s="85"/>
      <c r="AC30" s="34"/>
      <c r="AD30" s="383"/>
      <c r="AE30" s="384"/>
      <c r="AF30" s="384"/>
      <c r="AG30" s="385"/>
      <c r="AH30" s="64"/>
      <c r="AI30" s="91">
        <f t="shared" si="29"/>
        <v>0</v>
      </c>
      <c r="AJ30" s="378">
        <f t="shared" si="21"/>
        <v>0</v>
      </c>
      <c r="AK30" s="379"/>
      <c r="AL30" s="91">
        <f t="shared" si="22"/>
        <v>0</v>
      </c>
      <c r="AO30" s="34"/>
      <c r="AP30" s="383"/>
      <c r="AQ30" s="384"/>
      <c r="AR30" s="384"/>
      <c r="AS30" s="385"/>
      <c r="AT30" s="64"/>
      <c r="AU30" s="91">
        <f t="shared" si="30"/>
        <v>0</v>
      </c>
      <c r="AV30" s="378">
        <f t="shared" si="23"/>
        <v>0</v>
      </c>
      <c r="AW30" s="379"/>
      <c r="AX30" s="91">
        <f t="shared" si="24"/>
        <v>0</v>
      </c>
      <c r="BA30" s="34"/>
      <c r="BB30" s="383"/>
      <c r="BC30" s="384"/>
      <c r="BD30" s="384"/>
      <c r="BE30" s="385"/>
      <c r="BF30" s="64"/>
      <c r="BG30" s="91">
        <f t="shared" si="31"/>
        <v>0</v>
      </c>
      <c r="BH30" s="378">
        <f t="shared" si="25"/>
        <v>0</v>
      </c>
      <c r="BI30" s="379"/>
      <c r="BJ30" s="91">
        <f t="shared" si="26"/>
        <v>0</v>
      </c>
    </row>
    <row r="31" spans="1:64" ht="15.75" thickBot="1" x14ac:dyDescent="0.3">
      <c r="A31" s="5"/>
      <c r="E31" s="84"/>
      <c r="F31" s="131"/>
      <c r="G31" s="131"/>
      <c r="H31" s="372" t="s">
        <v>4</v>
      </c>
      <c r="I31" s="372"/>
      <c r="J31" s="373"/>
      <c r="K31" s="65">
        <f>SUM(K11:K30)</f>
        <v>0</v>
      </c>
      <c r="L31" s="374">
        <f>SUM(L11:L30)</f>
        <v>0</v>
      </c>
      <c r="M31" s="375"/>
      <c r="N31" s="65">
        <f>SUM(N11:N30)</f>
        <v>0</v>
      </c>
      <c r="O31" s="69"/>
      <c r="P31" s="69"/>
      <c r="Q31" s="84"/>
      <c r="R31" s="131"/>
      <c r="S31" s="131"/>
      <c r="T31" s="372" t="s">
        <v>4</v>
      </c>
      <c r="U31" s="372"/>
      <c r="V31" s="373"/>
      <c r="W31" s="65">
        <f>SUM(W11:W30)</f>
        <v>0</v>
      </c>
      <c r="X31" s="374">
        <f>SUM(X11:X30)</f>
        <v>0</v>
      </c>
      <c r="Y31" s="375"/>
      <c r="Z31" s="65">
        <f>SUM(Z11:Z30)</f>
        <v>0</v>
      </c>
      <c r="AC31" s="84"/>
      <c r="AD31" s="131"/>
      <c r="AE31" s="131"/>
      <c r="AF31" s="372" t="s">
        <v>4</v>
      </c>
      <c r="AG31" s="372"/>
      <c r="AH31" s="373"/>
      <c r="AI31" s="65">
        <f>SUM(AI11:AI30)</f>
        <v>0</v>
      </c>
      <c r="AJ31" s="374">
        <f>SUM(AJ11:AJ30)</f>
        <v>0</v>
      </c>
      <c r="AK31" s="375"/>
      <c r="AL31" s="65">
        <f>SUM(AL11:AL30)</f>
        <v>0</v>
      </c>
      <c r="AM31" s="84"/>
      <c r="AO31" s="84"/>
      <c r="AP31" s="131"/>
      <c r="AQ31" s="131"/>
      <c r="AR31" s="372" t="s">
        <v>4</v>
      </c>
      <c r="AS31" s="372"/>
      <c r="AT31" s="373"/>
      <c r="AU31" s="65">
        <f>SUM(AU11:AU30)</f>
        <v>0</v>
      </c>
      <c r="AV31" s="374">
        <f>SUM(AV11:AV30)</f>
        <v>0</v>
      </c>
      <c r="AW31" s="375"/>
      <c r="AX31" s="65">
        <f>SUM(AX11:AX30)</f>
        <v>0</v>
      </c>
      <c r="AY31" s="84"/>
      <c r="BA31" s="84"/>
      <c r="BB31" s="131"/>
      <c r="BC31" s="131"/>
      <c r="BD31" s="372" t="s">
        <v>4</v>
      </c>
      <c r="BE31" s="372"/>
      <c r="BF31" s="373"/>
      <c r="BG31" s="65">
        <f>SUM(BG11:BG30)</f>
        <v>0</v>
      </c>
      <c r="BH31" s="374">
        <f>SUM(BH11:BH30)</f>
        <v>0</v>
      </c>
      <c r="BI31" s="375"/>
      <c r="BJ31" s="65">
        <f>SUM(BJ11:BJ30)</f>
        <v>0</v>
      </c>
      <c r="BK31" s="84"/>
    </row>
    <row r="32" spans="1:64" ht="15" customHeight="1" x14ac:dyDescent="0.2">
      <c r="A32" s="5"/>
      <c r="E32" s="84"/>
      <c r="F32" s="131"/>
      <c r="G32" s="121"/>
      <c r="H32" s="121"/>
      <c r="I32" s="121"/>
      <c r="J32" s="121"/>
      <c r="K32" s="121"/>
      <c r="L32" s="122"/>
      <c r="M32" s="122"/>
      <c r="N32" s="29"/>
      <c r="O32" s="69"/>
      <c r="P32" s="69"/>
      <c r="Q32" s="84"/>
      <c r="R32" s="131"/>
      <c r="S32" s="121"/>
      <c r="T32" s="121"/>
      <c r="U32" s="121"/>
      <c r="V32" s="121"/>
      <c r="W32" s="121"/>
      <c r="X32" s="122"/>
      <c r="Y32" s="122"/>
      <c r="Z32" s="29"/>
      <c r="AC32" s="84"/>
      <c r="AD32" s="131"/>
      <c r="AE32" s="121"/>
      <c r="AF32" s="121"/>
      <c r="AG32" s="121"/>
      <c r="AH32" s="121"/>
      <c r="AI32" s="121"/>
      <c r="AJ32" s="122"/>
      <c r="AK32" s="122"/>
      <c r="AL32" s="29"/>
      <c r="AM32" s="84"/>
      <c r="AO32" s="84"/>
      <c r="AP32" s="131"/>
      <c r="AQ32" s="121"/>
      <c r="AR32" s="121"/>
      <c r="AS32" s="121"/>
      <c r="AT32" s="121"/>
      <c r="AU32" s="121"/>
      <c r="AV32" s="122"/>
      <c r="AW32" s="122"/>
      <c r="AX32" s="29"/>
      <c r="AY32" s="84"/>
      <c r="BA32" s="84"/>
      <c r="BB32" s="131"/>
      <c r="BC32" s="121"/>
      <c r="BD32" s="121"/>
      <c r="BE32" s="121"/>
      <c r="BF32" s="121"/>
      <c r="BG32" s="121"/>
      <c r="BH32" s="122"/>
      <c r="BI32" s="122"/>
      <c r="BJ32" s="29"/>
      <c r="BK32" s="84"/>
    </row>
    <row r="33" spans="1:64" ht="16.5" customHeight="1" thickBot="1" x14ac:dyDescent="0.35">
      <c r="A33" s="12"/>
      <c r="E33" s="84"/>
      <c r="F33" s="132" t="s">
        <v>149</v>
      </c>
      <c r="G33" s="123"/>
      <c r="H33" s="123"/>
      <c r="I33" s="123"/>
      <c r="J33" s="123"/>
      <c r="K33" s="123"/>
      <c r="L33" s="123"/>
      <c r="M33" s="123"/>
      <c r="N33" s="60">
        <f>Other!E14</f>
        <v>0</v>
      </c>
      <c r="O33" s="69"/>
      <c r="P33" s="69"/>
      <c r="Q33" s="84"/>
      <c r="R33" s="132" t="s">
        <v>149</v>
      </c>
      <c r="S33" s="123"/>
      <c r="T33" s="123"/>
      <c r="U33" s="123"/>
      <c r="V33" s="123"/>
      <c r="W33" s="123"/>
      <c r="X33" s="123"/>
      <c r="Y33" s="123"/>
      <c r="Z33" s="60">
        <f>Other!K14</f>
        <v>0</v>
      </c>
      <c r="AC33" s="84"/>
      <c r="AD33" s="132" t="s">
        <v>149</v>
      </c>
      <c r="AE33" s="123"/>
      <c r="AF33" s="123"/>
      <c r="AG33" s="123"/>
      <c r="AH33" s="123"/>
      <c r="AI33" s="123"/>
      <c r="AJ33" s="123"/>
      <c r="AK33" s="123"/>
      <c r="AL33" s="60">
        <f>Other!Q14</f>
        <v>0</v>
      </c>
      <c r="AM33" s="84"/>
      <c r="AO33" s="84"/>
      <c r="AP33" s="132" t="s">
        <v>149</v>
      </c>
      <c r="AQ33" s="123"/>
      <c r="AR33" s="123"/>
      <c r="AS33" s="123"/>
      <c r="AT33" s="123"/>
      <c r="AU33" s="123"/>
      <c r="AV33" s="123"/>
      <c r="AW33" s="123"/>
      <c r="AX33" s="60">
        <f>Other!W14</f>
        <v>0</v>
      </c>
      <c r="AY33" s="84"/>
      <c r="BA33" s="84"/>
      <c r="BB33" s="132" t="s">
        <v>149</v>
      </c>
      <c r="BC33" s="123"/>
      <c r="BD33" s="123"/>
      <c r="BE33" s="123"/>
      <c r="BF33" s="123"/>
      <c r="BG33" s="123"/>
      <c r="BH33" s="123"/>
      <c r="BI33" s="123"/>
      <c r="BJ33" s="60">
        <f>Other!AC14</f>
        <v>0</v>
      </c>
      <c r="BK33" s="84"/>
    </row>
    <row r="34" spans="1:64" ht="15" customHeight="1" thickTop="1" x14ac:dyDescent="0.2">
      <c r="A34" s="88"/>
      <c r="E34" s="84"/>
      <c r="F34" s="131"/>
      <c r="G34" s="121"/>
      <c r="H34" s="121"/>
      <c r="I34" s="121"/>
      <c r="J34" s="121"/>
      <c r="K34" s="121"/>
      <c r="L34" s="121"/>
      <c r="M34" s="121"/>
      <c r="N34" s="61"/>
      <c r="O34" s="69"/>
      <c r="P34" s="69"/>
      <c r="Q34" s="84"/>
      <c r="R34" s="131"/>
      <c r="S34" s="121"/>
      <c r="T34" s="121"/>
      <c r="U34" s="121"/>
      <c r="V34" s="121"/>
      <c r="W34" s="121"/>
      <c r="X34" s="121"/>
      <c r="Y34" s="121"/>
      <c r="Z34" s="61"/>
      <c r="AC34" s="84"/>
      <c r="AD34" s="131"/>
      <c r="AE34" s="121"/>
      <c r="AF34" s="121"/>
      <c r="AG34" s="121"/>
      <c r="AH34" s="121"/>
      <c r="AI34" s="121"/>
      <c r="AJ34" s="121"/>
      <c r="AK34" s="121"/>
      <c r="AL34" s="61"/>
      <c r="AM34" s="84"/>
      <c r="AO34" s="84"/>
      <c r="AP34" s="131"/>
      <c r="AQ34" s="121"/>
      <c r="AR34" s="121"/>
      <c r="AS34" s="121"/>
      <c r="AT34" s="121"/>
      <c r="AU34" s="121"/>
      <c r="AV34" s="121"/>
      <c r="AW34" s="121"/>
      <c r="AX34" s="61"/>
      <c r="AY34" s="84"/>
      <c r="BA34" s="84"/>
      <c r="BB34" s="131"/>
      <c r="BC34" s="121"/>
      <c r="BD34" s="121"/>
      <c r="BE34" s="121"/>
      <c r="BF34" s="121"/>
      <c r="BG34" s="121"/>
      <c r="BH34" s="121"/>
      <c r="BI34" s="121"/>
      <c r="BJ34" s="61"/>
      <c r="BK34" s="84"/>
    </row>
    <row r="35" spans="1:64" ht="16.5" customHeight="1" thickBot="1" x14ac:dyDescent="0.35">
      <c r="A35" s="71"/>
      <c r="E35" s="84"/>
      <c r="F35" s="132" t="s">
        <v>2</v>
      </c>
      <c r="G35" s="123"/>
      <c r="H35" s="123"/>
      <c r="I35" s="123"/>
      <c r="J35" s="123"/>
      <c r="K35" s="123"/>
      <c r="L35" s="123"/>
      <c r="M35" s="123"/>
      <c r="N35" s="60">
        <f>Other!E38</f>
        <v>0</v>
      </c>
      <c r="O35" s="69"/>
      <c r="P35" s="69"/>
      <c r="Q35" s="84"/>
      <c r="R35" s="132" t="s">
        <v>2</v>
      </c>
      <c r="S35" s="123"/>
      <c r="T35" s="123"/>
      <c r="U35" s="123"/>
      <c r="V35" s="123"/>
      <c r="W35" s="123"/>
      <c r="X35" s="123"/>
      <c r="Y35" s="123"/>
      <c r="Z35" s="60">
        <f>Other!K38</f>
        <v>0</v>
      </c>
      <c r="AC35" s="84"/>
      <c r="AD35" s="132" t="s">
        <v>2</v>
      </c>
      <c r="AE35" s="123"/>
      <c r="AF35" s="123"/>
      <c r="AG35" s="123"/>
      <c r="AH35" s="123"/>
      <c r="AI35" s="123"/>
      <c r="AJ35" s="123"/>
      <c r="AK35" s="123"/>
      <c r="AL35" s="60">
        <f>Other!Q38</f>
        <v>0</v>
      </c>
      <c r="AM35" s="84"/>
      <c r="AO35" s="84"/>
      <c r="AP35" s="132" t="s">
        <v>2</v>
      </c>
      <c r="AQ35" s="123"/>
      <c r="AR35" s="123"/>
      <c r="AS35" s="123"/>
      <c r="AT35" s="123"/>
      <c r="AU35" s="123"/>
      <c r="AV35" s="123"/>
      <c r="AW35" s="123"/>
      <c r="AX35" s="60">
        <f>Other!W38</f>
        <v>0</v>
      </c>
      <c r="AY35" s="84"/>
      <c r="BA35" s="84"/>
      <c r="BB35" s="132" t="s">
        <v>2</v>
      </c>
      <c r="BC35" s="123"/>
      <c r="BD35" s="123"/>
      <c r="BE35" s="123"/>
      <c r="BF35" s="123"/>
      <c r="BG35" s="123"/>
      <c r="BH35" s="123"/>
      <c r="BI35" s="123"/>
      <c r="BJ35" s="60">
        <f>Other!AC38</f>
        <v>0</v>
      </c>
      <c r="BK35" s="84"/>
    </row>
    <row r="36" spans="1:64" ht="15" customHeight="1" thickTop="1" x14ac:dyDescent="0.2">
      <c r="A36" s="72"/>
      <c r="E36" s="84"/>
      <c r="F36" s="131"/>
      <c r="G36" s="121"/>
      <c r="H36" s="121"/>
      <c r="I36" s="121"/>
      <c r="J36" s="121"/>
      <c r="K36" s="121"/>
      <c r="L36" s="121"/>
      <c r="M36" s="121"/>
      <c r="N36" s="61"/>
      <c r="O36" s="69"/>
      <c r="P36" s="69"/>
      <c r="Q36" s="84"/>
      <c r="R36" s="131"/>
      <c r="S36" s="121"/>
      <c r="T36" s="121"/>
      <c r="U36" s="121"/>
      <c r="V36" s="121"/>
      <c r="W36" s="121"/>
      <c r="X36" s="121"/>
      <c r="Y36" s="121"/>
      <c r="Z36" s="61"/>
      <c r="AC36" s="84"/>
      <c r="AD36" s="131"/>
      <c r="AE36" s="121"/>
      <c r="AF36" s="121"/>
      <c r="AG36" s="121"/>
      <c r="AH36" s="121"/>
      <c r="AI36" s="121"/>
      <c r="AJ36" s="121"/>
      <c r="AK36" s="121"/>
      <c r="AL36" s="61"/>
      <c r="AM36" s="84"/>
      <c r="AO36" s="84"/>
      <c r="AP36" s="131"/>
      <c r="AQ36" s="121"/>
      <c r="AR36" s="121"/>
      <c r="AS36" s="121"/>
      <c r="AT36" s="121"/>
      <c r="AU36" s="121"/>
      <c r="AV36" s="121"/>
      <c r="AW36" s="121"/>
      <c r="AX36" s="61"/>
      <c r="AY36" s="84"/>
      <c r="BA36" s="84"/>
      <c r="BB36" s="131"/>
      <c r="BC36" s="121"/>
      <c r="BD36" s="121"/>
      <c r="BE36" s="121"/>
      <c r="BF36" s="121"/>
      <c r="BG36" s="121"/>
      <c r="BH36" s="121"/>
      <c r="BI36" s="121"/>
      <c r="BJ36" s="61"/>
      <c r="BK36" s="84"/>
    </row>
    <row r="37" spans="1:64" ht="16.5" customHeight="1" thickBot="1" x14ac:dyDescent="0.35">
      <c r="A37" s="71"/>
      <c r="E37" s="84"/>
      <c r="F37" s="132" t="s">
        <v>148</v>
      </c>
      <c r="G37" s="123"/>
      <c r="H37" s="123"/>
      <c r="I37" s="123"/>
      <c r="J37" s="123"/>
      <c r="K37" s="123"/>
      <c r="L37" s="123"/>
      <c r="M37" s="123"/>
      <c r="N37" s="60">
        <f>Other!E59</f>
        <v>0</v>
      </c>
      <c r="O37" s="69"/>
      <c r="P37" s="69"/>
      <c r="Q37" s="84"/>
      <c r="R37" s="132" t="s">
        <v>148</v>
      </c>
      <c r="S37" s="123"/>
      <c r="T37" s="123"/>
      <c r="U37" s="123"/>
      <c r="V37" s="123"/>
      <c r="W37" s="123"/>
      <c r="X37" s="123"/>
      <c r="Y37" s="123"/>
      <c r="Z37" s="60">
        <f>Other!K59</f>
        <v>0</v>
      </c>
      <c r="AC37" s="84"/>
      <c r="AD37" s="132" t="s">
        <v>148</v>
      </c>
      <c r="AE37" s="123"/>
      <c r="AF37" s="123"/>
      <c r="AG37" s="123"/>
      <c r="AH37" s="123"/>
      <c r="AI37" s="123"/>
      <c r="AJ37" s="123"/>
      <c r="AK37" s="123"/>
      <c r="AL37" s="60">
        <f>Other!Q59</f>
        <v>0</v>
      </c>
      <c r="AM37" s="84"/>
      <c r="AO37" s="84"/>
      <c r="AP37" s="132" t="s">
        <v>148</v>
      </c>
      <c r="AQ37" s="123"/>
      <c r="AR37" s="123"/>
      <c r="AS37" s="123"/>
      <c r="AT37" s="123"/>
      <c r="AU37" s="123"/>
      <c r="AV37" s="123"/>
      <c r="AW37" s="123"/>
      <c r="AX37" s="60">
        <f>Other!W59</f>
        <v>0</v>
      </c>
      <c r="AY37" s="84"/>
      <c r="BA37" s="84"/>
      <c r="BB37" s="132" t="s">
        <v>148</v>
      </c>
      <c r="BC37" s="123"/>
      <c r="BD37" s="123"/>
      <c r="BE37" s="123"/>
      <c r="BF37" s="123"/>
      <c r="BG37" s="123"/>
      <c r="BH37" s="123"/>
      <c r="BI37" s="123"/>
      <c r="BJ37" s="60">
        <f>Other!AC59</f>
        <v>0</v>
      </c>
      <c r="BK37" s="84"/>
    </row>
    <row r="38" spans="1:64" ht="15" customHeight="1" thickTop="1" x14ac:dyDescent="0.2">
      <c r="A38" s="72"/>
      <c r="E38" s="84"/>
      <c r="F38" s="131"/>
      <c r="G38" s="121"/>
      <c r="H38" s="121"/>
      <c r="I38" s="121"/>
      <c r="J38" s="121"/>
      <c r="K38" s="121"/>
      <c r="L38" s="121"/>
      <c r="M38" s="121"/>
      <c r="N38" s="61"/>
      <c r="O38" s="69"/>
      <c r="P38" s="69"/>
      <c r="Q38" s="84"/>
      <c r="R38" s="131"/>
      <c r="S38" s="121"/>
      <c r="T38" s="121"/>
      <c r="U38" s="121"/>
      <c r="V38" s="121"/>
      <c r="W38" s="121"/>
      <c r="X38" s="121"/>
      <c r="Y38" s="121"/>
      <c r="Z38" s="61"/>
      <c r="AC38" s="84"/>
      <c r="AD38" s="131"/>
      <c r="AE38" s="121"/>
      <c r="AF38" s="121"/>
      <c r="AG38" s="121"/>
      <c r="AH38" s="121"/>
      <c r="AI38" s="121"/>
      <c r="AJ38" s="121"/>
      <c r="AK38" s="121"/>
      <c r="AL38" s="61"/>
      <c r="AM38" s="84"/>
      <c r="AO38" s="84"/>
      <c r="AP38" s="131"/>
      <c r="AQ38" s="121"/>
      <c r="AR38" s="121"/>
      <c r="AS38" s="121"/>
      <c r="AT38" s="121"/>
      <c r="AU38" s="121"/>
      <c r="AV38" s="121"/>
      <c r="AW38" s="121"/>
      <c r="AX38" s="61"/>
      <c r="AY38" s="84"/>
      <c r="BA38" s="84"/>
      <c r="BB38" s="131"/>
      <c r="BC38" s="121"/>
      <c r="BD38" s="121"/>
      <c r="BE38" s="121"/>
      <c r="BF38" s="121"/>
      <c r="BG38" s="121"/>
      <c r="BH38" s="121"/>
      <c r="BI38" s="121"/>
      <c r="BJ38" s="61"/>
      <c r="BK38" s="84"/>
    </row>
    <row r="39" spans="1:64" ht="16.5" customHeight="1" thickBot="1" x14ac:dyDescent="0.35">
      <c r="A39" s="71"/>
      <c r="E39" s="84"/>
      <c r="F39" s="132" t="s">
        <v>8</v>
      </c>
      <c r="G39" s="123"/>
      <c r="H39" s="123"/>
      <c r="I39" s="123"/>
      <c r="J39" s="123"/>
      <c r="K39" s="123"/>
      <c r="L39" s="123"/>
      <c r="M39" s="123"/>
      <c r="N39" s="60">
        <f>Other!E70</f>
        <v>0</v>
      </c>
      <c r="O39" s="69"/>
      <c r="P39" s="69"/>
      <c r="Q39" s="84"/>
      <c r="R39" s="132" t="s">
        <v>8</v>
      </c>
      <c r="S39" s="123"/>
      <c r="T39" s="123"/>
      <c r="U39" s="123"/>
      <c r="V39" s="123"/>
      <c r="W39" s="123"/>
      <c r="X39" s="123"/>
      <c r="Y39" s="123"/>
      <c r="Z39" s="60">
        <f>Other!K70</f>
        <v>0</v>
      </c>
      <c r="AC39" s="84"/>
      <c r="AD39" s="132" t="s">
        <v>8</v>
      </c>
      <c r="AE39" s="123"/>
      <c r="AF39" s="123"/>
      <c r="AG39" s="123"/>
      <c r="AH39" s="123"/>
      <c r="AI39" s="123"/>
      <c r="AJ39" s="123"/>
      <c r="AK39" s="123"/>
      <c r="AL39" s="60">
        <f>Other!Q70</f>
        <v>0</v>
      </c>
      <c r="AM39" s="84"/>
      <c r="AO39" s="84"/>
      <c r="AP39" s="132" t="s">
        <v>8</v>
      </c>
      <c r="AQ39" s="123"/>
      <c r="AR39" s="123"/>
      <c r="AS39" s="123"/>
      <c r="AT39" s="123"/>
      <c r="AU39" s="123"/>
      <c r="AV39" s="123"/>
      <c r="AW39" s="123"/>
      <c r="AX39" s="60">
        <f>Other!W70</f>
        <v>0</v>
      </c>
      <c r="AY39" s="84"/>
      <c r="BA39" s="84"/>
      <c r="BB39" s="132" t="s">
        <v>8</v>
      </c>
      <c r="BC39" s="123"/>
      <c r="BD39" s="123"/>
      <c r="BE39" s="123"/>
      <c r="BF39" s="123"/>
      <c r="BG39" s="123"/>
      <c r="BH39" s="123"/>
      <c r="BI39" s="123"/>
      <c r="BJ39" s="60">
        <f>Other!AC70</f>
        <v>0</v>
      </c>
      <c r="BK39" s="84"/>
    </row>
    <row r="40" spans="1:64" ht="15" thickTop="1" x14ac:dyDescent="0.2">
      <c r="A40" s="72"/>
      <c r="E40" s="84"/>
      <c r="F40" s="131"/>
      <c r="G40" s="121"/>
      <c r="H40" s="121"/>
      <c r="I40" s="121"/>
      <c r="J40" s="121"/>
      <c r="K40" s="121"/>
      <c r="L40" s="121"/>
      <c r="M40" s="121"/>
      <c r="N40" s="62"/>
      <c r="O40" s="69"/>
      <c r="P40" s="69"/>
      <c r="Q40" s="84"/>
      <c r="R40" s="131"/>
      <c r="S40" s="121"/>
      <c r="T40" s="121"/>
      <c r="U40" s="121"/>
      <c r="V40" s="121"/>
      <c r="W40" s="121"/>
      <c r="X40" s="121"/>
      <c r="Y40" s="121"/>
      <c r="Z40" s="62"/>
      <c r="AC40" s="84"/>
      <c r="AD40" s="131"/>
      <c r="AE40" s="121"/>
      <c r="AF40" s="121"/>
      <c r="AG40" s="121"/>
      <c r="AH40" s="121"/>
      <c r="AI40" s="121"/>
      <c r="AJ40" s="121"/>
      <c r="AK40" s="121"/>
      <c r="AL40" s="62"/>
      <c r="AM40" s="84"/>
      <c r="AO40" s="84"/>
      <c r="AP40" s="131"/>
      <c r="AQ40" s="121"/>
      <c r="AR40" s="121"/>
      <c r="AS40" s="121"/>
      <c r="AT40" s="121"/>
      <c r="AU40" s="121"/>
      <c r="AV40" s="121"/>
      <c r="AW40" s="121"/>
      <c r="AX40" s="62"/>
      <c r="AY40" s="84"/>
      <c r="BA40" s="84"/>
      <c r="BB40" s="131"/>
      <c r="BC40" s="121"/>
      <c r="BD40" s="121"/>
      <c r="BE40" s="121"/>
      <c r="BF40" s="121"/>
      <c r="BG40" s="121"/>
      <c r="BH40" s="121"/>
      <c r="BI40" s="121"/>
      <c r="BJ40" s="62"/>
      <c r="BK40" s="84"/>
    </row>
    <row r="41" spans="1:64" s="85" customFormat="1" ht="18" thickBot="1" x14ac:dyDescent="0.35">
      <c r="A41" s="72"/>
      <c r="E41" s="289"/>
      <c r="F41" s="132" t="s">
        <v>200</v>
      </c>
      <c r="G41" s="123"/>
      <c r="H41" s="123"/>
      <c r="I41" s="123"/>
      <c r="J41" s="123"/>
      <c r="K41" s="123"/>
      <c r="L41" s="123"/>
      <c r="M41" s="123"/>
      <c r="N41" s="60">
        <f>Other!E91</f>
        <v>0</v>
      </c>
      <c r="Q41" s="289"/>
      <c r="R41" s="132" t="s">
        <v>200</v>
      </c>
      <c r="S41" s="123"/>
      <c r="T41" s="123"/>
      <c r="U41" s="123"/>
      <c r="V41" s="123"/>
      <c r="W41" s="123"/>
      <c r="X41" s="123"/>
      <c r="Y41" s="123"/>
      <c r="Z41" s="60">
        <f>Other!K91</f>
        <v>0</v>
      </c>
      <c r="AC41" s="289"/>
      <c r="AD41" s="132" t="s">
        <v>200</v>
      </c>
      <c r="AE41" s="123"/>
      <c r="AF41" s="123"/>
      <c r="AG41" s="123"/>
      <c r="AH41" s="123"/>
      <c r="AI41" s="123"/>
      <c r="AJ41" s="123"/>
      <c r="AK41" s="123"/>
      <c r="AL41" s="60">
        <f>Other!Q91</f>
        <v>0</v>
      </c>
      <c r="AM41" s="289"/>
      <c r="AO41" s="289"/>
      <c r="AP41" s="132" t="s">
        <v>200</v>
      </c>
      <c r="AQ41" s="123"/>
      <c r="AR41" s="123"/>
      <c r="AS41" s="123"/>
      <c r="AT41" s="123"/>
      <c r="AU41" s="123"/>
      <c r="AV41" s="123"/>
      <c r="AW41" s="123"/>
      <c r="AX41" s="60">
        <f>Other!W91</f>
        <v>0</v>
      </c>
      <c r="AY41" s="289"/>
      <c r="BA41" s="289"/>
      <c r="BB41" s="132" t="s">
        <v>200</v>
      </c>
      <c r="BC41" s="123"/>
      <c r="BD41" s="123"/>
      <c r="BE41" s="123"/>
      <c r="BF41" s="123"/>
      <c r="BG41" s="123"/>
      <c r="BH41" s="123"/>
      <c r="BI41" s="123"/>
      <c r="BJ41" s="60">
        <f>Other!AC91</f>
        <v>0</v>
      </c>
      <c r="BK41" s="289"/>
    </row>
    <row r="42" spans="1:64" s="85" customFormat="1" ht="15" thickTop="1" x14ac:dyDescent="0.2">
      <c r="A42" s="72"/>
      <c r="E42" s="289"/>
      <c r="F42" s="131"/>
      <c r="G42" s="121"/>
      <c r="H42" s="121"/>
      <c r="I42" s="121"/>
      <c r="J42" s="121"/>
      <c r="K42" s="121"/>
      <c r="L42" s="121"/>
      <c r="M42" s="121"/>
      <c r="N42" s="62"/>
      <c r="Q42" s="289"/>
      <c r="R42" s="131"/>
      <c r="S42" s="121"/>
      <c r="T42" s="121"/>
      <c r="U42" s="121"/>
      <c r="V42" s="121"/>
      <c r="W42" s="121"/>
      <c r="X42" s="121"/>
      <c r="Y42" s="121"/>
      <c r="Z42" s="62"/>
      <c r="AC42" s="289"/>
      <c r="AD42" s="131"/>
      <c r="AE42" s="121"/>
      <c r="AF42" s="121"/>
      <c r="AG42" s="121"/>
      <c r="AH42" s="121"/>
      <c r="AI42" s="121"/>
      <c r="AJ42" s="121"/>
      <c r="AK42" s="121"/>
      <c r="AL42" s="62"/>
      <c r="AM42" s="289"/>
      <c r="AO42" s="289"/>
      <c r="AP42" s="131"/>
      <c r="AQ42" s="121"/>
      <c r="AR42" s="121"/>
      <c r="AS42" s="121"/>
      <c r="AT42" s="121"/>
      <c r="AU42" s="121"/>
      <c r="AV42" s="121"/>
      <c r="AW42" s="121"/>
      <c r="AX42" s="62"/>
      <c r="AY42" s="289"/>
      <c r="BA42" s="289"/>
      <c r="BB42" s="131"/>
      <c r="BC42" s="121"/>
      <c r="BD42" s="121"/>
      <c r="BE42" s="121"/>
      <c r="BF42" s="121"/>
      <c r="BG42" s="121"/>
      <c r="BH42" s="121"/>
      <c r="BI42" s="121"/>
      <c r="BJ42" s="62"/>
      <c r="BK42" s="289"/>
    </row>
    <row r="43" spans="1:64" ht="16.5" customHeight="1" thickBot="1" x14ac:dyDescent="0.35">
      <c r="A43" s="71"/>
      <c r="E43" s="84"/>
      <c r="F43" s="132" t="s">
        <v>34</v>
      </c>
      <c r="G43" s="123"/>
      <c r="H43" s="123"/>
      <c r="I43" s="123"/>
      <c r="J43" s="123"/>
      <c r="K43" s="123"/>
      <c r="L43" s="123"/>
      <c r="M43" s="123"/>
      <c r="N43" s="60">
        <f>Other!E110</f>
        <v>0</v>
      </c>
      <c r="O43" s="69"/>
      <c r="P43" s="69"/>
      <c r="Q43" s="84"/>
      <c r="R43" s="132" t="s">
        <v>34</v>
      </c>
      <c r="S43" s="123"/>
      <c r="T43" s="123"/>
      <c r="U43" s="123"/>
      <c r="V43" s="123"/>
      <c r="W43" s="123"/>
      <c r="X43" s="123"/>
      <c r="Y43" s="123"/>
      <c r="Z43" s="60">
        <f>Other!K110</f>
        <v>0</v>
      </c>
      <c r="AC43" s="84"/>
      <c r="AD43" s="132" t="s">
        <v>34</v>
      </c>
      <c r="AE43" s="123"/>
      <c r="AF43" s="123"/>
      <c r="AG43" s="123"/>
      <c r="AH43" s="123"/>
      <c r="AI43" s="123"/>
      <c r="AJ43" s="123"/>
      <c r="AK43" s="123"/>
      <c r="AL43" s="60">
        <f>Other!Q110</f>
        <v>0</v>
      </c>
      <c r="AM43" s="84"/>
      <c r="AO43" s="84"/>
      <c r="AP43" s="132" t="s">
        <v>34</v>
      </c>
      <c r="AQ43" s="123"/>
      <c r="AR43" s="123"/>
      <c r="AS43" s="123"/>
      <c r="AT43" s="123"/>
      <c r="AU43" s="123"/>
      <c r="AV43" s="123"/>
      <c r="AW43" s="123"/>
      <c r="AX43" s="60">
        <f>Other!W110</f>
        <v>0</v>
      </c>
      <c r="AY43" s="84"/>
      <c r="BA43" s="84"/>
      <c r="BB43" s="132" t="s">
        <v>34</v>
      </c>
      <c r="BC43" s="123"/>
      <c r="BD43" s="123"/>
      <c r="BE43" s="123"/>
      <c r="BF43" s="123"/>
      <c r="BG43" s="123"/>
      <c r="BH43" s="123"/>
      <c r="BI43" s="123"/>
      <c r="BJ43" s="60">
        <f>Other!AC110</f>
        <v>0</v>
      </c>
      <c r="BK43" s="84"/>
    </row>
    <row r="44" spans="1:64" ht="15" customHeight="1" thickTop="1" x14ac:dyDescent="0.2">
      <c r="A44" s="72"/>
      <c r="E44" s="84"/>
      <c r="F44" s="131"/>
      <c r="G44" s="121"/>
      <c r="H44" s="121"/>
      <c r="I44" s="121"/>
      <c r="J44" s="121"/>
      <c r="K44" s="121"/>
      <c r="L44" s="121"/>
      <c r="M44" s="121"/>
      <c r="N44" s="29"/>
      <c r="O44" s="5"/>
      <c r="P44" s="5"/>
      <c r="Q44" s="135"/>
      <c r="R44" s="131"/>
      <c r="S44" s="121"/>
      <c r="T44" s="121"/>
      <c r="U44" s="121"/>
      <c r="V44" s="121"/>
      <c r="W44" s="121"/>
      <c r="X44" s="121"/>
      <c r="Y44" s="121"/>
      <c r="Z44" s="29"/>
      <c r="AA44" s="5"/>
      <c r="AB44" s="5"/>
      <c r="AC44" s="135"/>
      <c r="AD44" s="131"/>
      <c r="AE44" s="121"/>
      <c r="AF44" s="121"/>
      <c r="AG44" s="121"/>
      <c r="AH44" s="121"/>
      <c r="AI44" s="121"/>
      <c r="AJ44" s="121"/>
      <c r="AK44" s="121"/>
      <c r="AL44" s="29"/>
      <c r="AM44" s="135"/>
      <c r="AN44" s="5"/>
      <c r="AO44" s="135"/>
      <c r="AP44" s="131"/>
      <c r="AQ44" s="121"/>
      <c r="AR44" s="121"/>
      <c r="AS44" s="121"/>
      <c r="AT44" s="121"/>
      <c r="AU44" s="121"/>
      <c r="AV44" s="121"/>
      <c r="AW44" s="121"/>
      <c r="AX44" s="29"/>
      <c r="AY44" s="135"/>
      <c r="AZ44" s="5"/>
      <c r="BA44" s="135"/>
      <c r="BB44" s="131"/>
      <c r="BC44" s="121"/>
      <c r="BD44" s="121"/>
      <c r="BE44" s="121"/>
      <c r="BF44" s="121"/>
      <c r="BG44" s="121"/>
      <c r="BH44" s="121"/>
      <c r="BI44" s="121"/>
      <c r="BJ44" s="29"/>
      <c r="BK44" s="135"/>
      <c r="BL44" s="5"/>
    </row>
    <row r="45" spans="1:64" ht="16.5" customHeight="1" thickBot="1" x14ac:dyDescent="0.3">
      <c r="A45" s="71"/>
      <c r="E45" s="84"/>
      <c r="F45" s="133" t="s">
        <v>61</v>
      </c>
      <c r="G45" s="134"/>
      <c r="H45" s="134"/>
      <c r="I45" s="134"/>
      <c r="J45" s="124"/>
      <c r="K45" s="124"/>
      <c r="L45" s="124"/>
      <c r="M45" s="124"/>
      <c r="N45" s="63">
        <f>Subawards!C21</f>
        <v>0</v>
      </c>
      <c r="O45" s="5"/>
      <c r="P45" s="5"/>
      <c r="Q45" s="135"/>
      <c r="R45" s="133" t="s">
        <v>61</v>
      </c>
      <c r="S45" s="134"/>
      <c r="T45" s="134"/>
      <c r="U45" s="134"/>
      <c r="V45" s="124"/>
      <c r="W45" s="124"/>
      <c r="X45" s="124"/>
      <c r="Y45" s="124"/>
      <c r="Z45" s="63">
        <f>Subawards!F21</f>
        <v>0</v>
      </c>
      <c r="AA45" s="5"/>
      <c r="AB45" s="5"/>
      <c r="AC45" s="135"/>
      <c r="AD45" s="133" t="s">
        <v>61</v>
      </c>
      <c r="AE45" s="134"/>
      <c r="AF45" s="134"/>
      <c r="AG45" s="134"/>
      <c r="AH45" s="124"/>
      <c r="AI45" s="124"/>
      <c r="AJ45" s="124"/>
      <c r="AK45" s="124"/>
      <c r="AL45" s="63">
        <f>Subawards!I21</f>
        <v>0</v>
      </c>
      <c r="AM45" s="135"/>
      <c r="AN45" s="5"/>
      <c r="AO45" s="135"/>
      <c r="AP45" s="133" t="s">
        <v>61</v>
      </c>
      <c r="AQ45" s="134"/>
      <c r="AR45" s="134"/>
      <c r="AS45" s="134"/>
      <c r="AT45" s="124"/>
      <c r="AU45" s="124"/>
      <c r="AV45" s="124"/>
      <c r="AW45" s="124"/>
      <c r="AX45" s="63">
        <f>Subawards!L21</f>
        <v>0</v>
      </c>
      <c r="AY45" s="135"/>
      <c r="AZ45" s="5"/>
      <c r="BA45" s="135"/>
      <c r="BB45" s="133" t="s">
        <v>61</v>
      </c>
      <c r="BC45" s="134"/>
      <c r="BD45" s="134"/>
      <c r="BE45" s="134"/>
      <c r="BF45" s="124"/>
      <c r="BG45" s="124"/>
      <c r="BH45" s="124"/>
      <c r="BI45" s="124"/>
      <c r="BJ45" s="63">
        <f>Subawards!O21</f>
        <v>0</v>
      </c>
      <c r="BK45" s="135"/>
      <c r="BL45" s="5"/>
    </row>
    <row r="46" spans="1:64" ht="14.25" x14ac:dyDescent="0.2">
      <c r="A46" s="72"/>
      <c r="E46" s="84"/>
      <c r="F46" s="131"/>
      <c r="G46" s="121"/>
      <c r="H46" s="121"/>
      <c r="I46" s="121"/>
      <c r="J46" s="121"/>
      <c r="K46" s="121"/>
      <c r="L46" s="121"/>
      <c r="M46" s="121"/>
      <c r="N46" s="62"/>
      <c r="O46" s="5"/>
      <c r="P46" s="5"/>
      <c r="Q46" s="135"/>
      <c r="R46" s="131"/>
      <c r="S46" s="121"/>
      <c r="T46" s="121"/>
      <c r="U46" s="121"/>
      <c r="V46" s="121"/>
      <c r="W46" s="121"/>
      <c r="X46" s="121"/>
      <c r="Y46" s="121"/>
      <c r="Z46" s="62"/>
      <c r="AA46" s="5"/>
      <c r="AB46" s="5"/>
      <c r="AC46" s="135"/>
      <c r="AD46" s="131"/>
      <c r="AE46" s="121"/>
      <c r="AF46" s="121"/>
      <c r="AG46" s="121"/>
      <c r="AH46" s="121"/>
      <c r="AI46" s="121"/>
      <c r="AJ46" s="121"/>
      <c r="AK46" s="121"/>
      <c r="AL46" s="62"/>
      <c r="AM46" s="135"/>
      <c r="AN46" s="5"/>
      <c r="AO46" s="135"/>
      <c r="AP46" s="131"/>
      <c r="AQ46" s="121"/>
      <c r="AR46" s="121"/>
      <c r="AS46" s="121"/>
      <c r="AT46" s="121"/>
      <c r="AU46" s="121"/>
      <c r="AV46" s="121"/>
      <c r="AW46" s="121"/>
      <c r="AX46" s="62"/>
      <c r="AY46" s="135"/>
      <c r="AZ46" s="5"/>
      <c r="BA46" s="135"/>
      <c r="BB46" s="131"/>
      <c r="BC46" s="121"/>
      <c r="BD46" s="121"/>
      <c r="BE46" s="121"/>
      <c r="BF46" s="121"/>
      <c r="BG46" s="121"/>
      <c r="BH46" s="121"/>
      <c r="BI46" s="121"/>
      <c r="BJ46" s="62"/>
      <c r="BK46" s="135"/>
      <c r="BL46" s="5"/>
    </row>
    <row r="47" spans="1:64" ht="16.5" customHeight="1" thickBot="1" x14ac:dyDescent="0.3">
      <c r="A47" s="71"/>
      <c r="D47" s="5"/>
      <c r="E47" s="135"/>
      <c r="F47" s="131"/>
      <c r="G47" s="121"/>
      <c r="H47" s="125" t="s">
        <v>3</v>
      </c>
      <c r="I47" s="125"/>
      <c r="J47" s="125"/>
      <c r="K47" s="125"/>
      <c r="L47" s="125"/>
      <c r="M47" s="125"/>
      <c r="N47" s="66">
        <f>SUM(N31:N45)</f>
        <v>0</v>
      </c>
      <c r="O47" s="5"/>
      <c r="P47" s="5"/>
      <c r="Q47" s="135"/>
      <c r="R47" s="131"/>
      <c r="S47" s="121"/>
      <c r="T47" s="125" t="s">
        <v>3</v>
      </c>
      <c r="U47" s="125"/>
      <c r="V47" s="125"/>
      <c r="W47" s="125"/>
      <c r="X47" s="125"/>
      <c r="Y47" s="125"/>
      <c r="Z47" s="66">
        <f>SUM(Z31:Z45)</f>
        <v>0</v>
      </c>
      <c r="AA47" s="5"/>
      <c r="AB47" s="5"/>
      <c r="AC47" s="135"/>
      <c r="AD47" s="131"/>
      <c r="AE47" s="121"/>
      <c r="AF47" s="125" t="s">
        <v>3</v>
      </c>
      <c r="AG47" s="125"/>
      <c r="AH47" s="125"/>
      <c r="AI47" s="125"/>
      <c r="AJ47" s="125"/>
      <c r="AK47" s="125"/>
      <c r="AL47" s="66">
        <f>SUM(AL31:AL45)</f>
        <v>0</v>
      </c>
      <c r="AM47" s="135"/>
      <c r="AN47" s="5"/>
      <c r="AO47" s="135"/>
      <c r="AP47" s="131"/>
      <c r="AQ47" s="121"/>
      <c r="AR47" s="125" t="s">
        <v>3</v>
      </c>
      <c r="AS47" s="125"/>
      <c r="AT47" s="125"/>
      <c r="AU47" s="125"/>
      <c r="AV47" s="125"/>
      <c r="AW47" s="125"/>
      <c r="AX47" s="66">
        <f>SUM(AX31:AX45)</f>
        <v>0</v>
      </c>
      <c r="AY47" s="135"/>
      <c r="AZ47" s="5"/>
      <c r="BA47" s="135"/>
      <c r="BB47" s="131"/>
      <c r="BC47" s="121"/>
      <c r="BD47" s="125" t="s">
        <v>3</v>
      </c>
      <c r="BE47" s="125"/>
      <c r="BF47" s="125"/>
      <c r="BG47" s="125"/>
      <c r="BH47" s="125"/>
      <c r="BI47" s="125"/>
      <c r="BJ47" s="66">
        <f>SUM(BJ31:BJ45)</f>
        <v>0</v>
      </c>
      <c r="BK47" s="135"/>
      <c r="BL47" s="5"/>
    </row>
    <row r="48" spans="1:64" ht="15.75" thickBot="1" x14ac:dyDescent="0.3">
      <c r="A48" s="80"/>
      <c r="C48" s="79"/>
      <c r="D48" s="5"/>
      <c r="E48" s="135"/>
      <c r="F48" s="131"/>
      <c r="G48" s="121"/>
      <c r="H48" s="121"/>
      <c r="I48" s="121"/>
      <c r="J48" s="121"/>
      <c r="K48" s="376" t="s">
        <v>155</v>
      </c>
      <c r="L48" s="376"/>
      <c r="M48" s="377"/>
      <c r="N48" s="29">
        <f>N47-N33-N39-N41-Subawards!D41</f>
        <v>0</v>
      </c>
      <c r="O48" s="5"/>
      <c r="P48" s="5"/>
      <c r="Q48" s="135"/>
      <c r="R48" s="131"/>
      <c r="S48" s="121"/>
      <c r="T48" s="121"/>
      <c r="U48" s="121"/>
      <c r="V48" s="121"/>
      <c r="W48" s="376" t="s">
        <v>155</v>
      </c>
      <c r="X48" s="376"/>
      <c r="Y48" s="377"/>
      <c r="Z48" s="29">
        <f>Z47-Z33-Z39-Z41-Subawards!G41</f>
        <v>0</v>
      </c>
      <c r="AA48" s="5"/>
      <c r="AB48" s="5"/>
      <c r="AC48" s="135"/>
      <c r="AD48" s="131"/>
      <c r="AE48" s="121"/>
      <c r="AF48" s="121"/>
      <c r="AG48" s="121"/>
      <c r="AH48" s="121"/>
      <c r="AI48" s="376" t="s">
        <v>155</v>
      </c>
      <c r="AJ48" s="376"/>
      <c r="AK48" s="377"/>
      <c r="AL48" s="29">
        <f>AL47-AL33-AL39-AL41-Subawards!J41</f>
        <v>0</v>
      </c>
      <c r="AM48" s="135"/>
      <c r="AN48" s="5"/>
      <c r="AO48" s="135"/>
      <c r="AP48" s="131"/>
      <c r="AQ48" s="121"/>
      <c r="AR48" s="121"/>
      <c r="AS48" s="121"/>
      <c r="AT48" s="121"/>
      <c r="AU48" s="376" t="s">
        <v>155</v>
      </c>
      <c r="AV48" s="376"/>
      <c r="AW48" s="377"/>
      <c r="AX48" s="29">
        <f>AX47-AX33-AX39-AX41-Subawards!M41</f>
        <v>0</v>
      </c>
      <c r="AY48" s="135"/>
      <c r="AZ48" s="5"/>
      <c r="BA48" s="135"/>
      <c r="BB48" s="131"/>
      <c r="BC48" s="121"/>
      <c r="BD48" s="121"/>
      <c r="BE48" s="121"/>
      <c r="BF48" s="121"/>
      <c r="BG48" s="376" t="s">
        <v>155</v>
      </c>
      <c r="BH48" s="376"/>
      <c r="BI48" s="377"/>
      <c r="BJ48" s="29">
        <f>BJ47-BJ33-BJ39-BJ41-Subawards!P41</f>
        <v>0</v>
      </c>
      <c r="BK48" s="135"/>
      <c r="BL48" s="5"/>
    </row>
    <row r="49" spans="1:64" ht="16.5" customHeight="1" thickBot="1" x14ac:dyDescent="0.3">
      <c r="A49" s="4"/>
      <c r="D49" s="5"/>
      <c r="E49" s="135"/>
      <c r="F49" s="131"/>
      <c r="G49" s="121"/>
      <c r="H49" s="136" t="s">
        <v>80</v>
      </c>
      <c r="I49" s="137"/>
      <c r="J49" s="137"/>
      <c r="K49" s="126" t="s">
        <v>154</v>
      </c>
      <c r="L49" s="392"/>
      <c r="M49" s="393"/>
      <c r="N49" s="127">
        <f>N48*L49</f>
        <v>0</v>
      </c>
      <c r="O49" s="5"/>
      <c r="P49" s="5"/>
      <c r="Q49" s="135"/>
      <c r="R49" s="131"/>
      <c r="S49" s="121"/>
      <c r="T49" s="136" t="s">
        <v>80</v>
      </c>
      <c r="U49" s="137"/>
      <c r="V49" s="137"/>
      <c r="W49" s="126" t="s">
        <v>154</v>
      </c>
      <c r="X49" s="392"/>
      <c r="Y49" s="393"/>
      <c r="Z49" s="127">
        <f>Z48*X49</f>
        <v>0</v>
      </c>
      <c r="AA49" s="5"/>
      <c r="AB49" s="5"/>
      <c r="AC49" s="135"/>
      <c r="AD49" s="131"/>
      <c r="AE49" s="121"/>
      <c r="AF49" s="136" t="s">
        <v>80</v>
      </c>
      <c r="AG49" s="137"/>
      <c r="AH49" s="137"/>
      <c r="AI49" s="126" t="s">
        <v>154</v>
      </c>
      <c r="AJ49" s="392"/>
      <c r="AK49" s="393"/>
      <c r="AL49" s="152">
        <f>AL48*AJ49</f>
        <v>0</v>
      </c>
      <c r="AM49" s="135"/>
      <c r="AN49" s="5"/>
      <c r="AO49" s="135"/>
      <c r="AP49" s="131"/>
      <c r="AQ49" s="121"/>
      <c r="AR49" s="136" t="s">
        <v>80</v>
      </c>
      <c r="AS49" s="137"/>
      <c r="AT49" s="137"/>
      <c r="AU49" s="126" t="s">
        <v>154</v>
      </c>
      <c r="AV49" s="392"/>
      <c r="AW49" s="393"/>
      <c r="AX49" s="152">
        <f>AX48*AV49</f>
        <v>0</v>
      </c>
      <c r="AY49" s="135"/>
      <c r="AZ49" s="5"/>
      <c r="BA49" s="135"/>
      <c r="BB49" s="131"/>
      <c r="BC49" s="121"/>
      <c r="BD49" s="136" t="s">
        <v>80</v>
      </c>
      <c r="BE49" s="137"/>
      <c r="BF49" s="137"/>
      <c r="BG49" s="126" t="s">
        <v>154</v>
      </c>
      <c r="BH49" s="392"/>
      <c r="BI49" s="393"/>
      <c r="BJ49" s="152">
        <f>BJ48*BH49</f>
        <v>0</v>
      </c>
      <c r="BK49" s="135"/>
      <c r="BL49" s="5"/>
    </row>
    <row r="50" spans="1:64" ht="13.5" customHeight="1" x14ac:dyDescent="0.2">
      <c r="A50" s="5"/>
      <c r="D50" s="5"/>
      <c r="E50" s="135"/>
      <c r="F50" s="135"/>
      <c r="G50" s="122"/>
      <c r="H50" s="122"/>
      <c r="I50" s="122"/>
      <c r="J50" s="122"/>
      <c r="K50" s="122"/>
      <c r="L50" s="122"/>
      <c r="M50" s="122"/>
      <c r="N50" s="29"/>
      <c r="O50" s="5"/>
      <c r="P50" s="5"/>
      <c r="Q50" s="135"/>
      <c r="R50" s="135"/>
      <c r="S50" s="122"/>
      <c r="T50" s="122"/>
      <c r="U50" s="122"/>
      <c r="V50" s="122"/>
      <c r="W50" s="122"/>
      <c r="X50" s="122"/>
      <c r="Y50" s="122"/>
      <c r="Z50" s="29"/>
      <c r="AA50" s="5"/>
      <c r="AB50" s="5"/>
      <c r="AC50" s="135"/>
      <c r="AD50" s="135"/>
      <c r="AE50" s="122"/>
      <c r="AF50" s="122"/>
      <c r="AG50" s="122"/>
      <c r="AH50" s="122"/>
      <c r="AI50" s="122"/>
      <c r="AJ50" s="122"/>
      <c r="AK50" s="122"/>
      <c r="AL50" s="29"/>
      <c r="AM50" s="135"/>
      <c r="AN50" s="5"/>
      <c r="AO50" s="135"/>
      <c r="AP50" s="135"/>
      <c r="AQ50" s="122"/>
      <c r="AR50" s="122"/>
      <c r="AS50" s="122"/>
      <c r="AT50" s="122"/>
      <c r="AU50" s="122"/>
      <c r="AV50" s="122"/>
      <c r="AW50" s="122"/>
      <c r="AX50" s="29"/>
      <c r="AY50" s="135"/>
      <c r="AZ50" s="5"/>
      <c r="BA50" s="135"/>
      <c r="BB50" s="135"/>
      <c r="BC50" s="122"/>
      <c r="BD50" s="122"/>
      <c r="BE50" s="122"/>
      <c r="BF50" s="122"/>
      <c r="BG50" s="122"/>
      <c r="BH50" s="122"/>
      <c r="BI50" s="122"/>
      <c r="BJ50" s="29"/>
      <c r="BK50" s="135"/>
      <c r="BL50" s="5"/>
    </row>
    <row r="51" spans="1:64" ht="18.75" customHeight="1" thickBot="1" x14ac:dyDescent="0.35">
      <c r="A51" s="3"/>
      <c r="D51" s="5"/>
      <c r="E51" s="135"/>
      <c r="F51" s="135"/>
      <c r="G51" s="122"/>
      <c r="H51" s="128" t="s">
        <v>158</v>
      </c>
      <c r="I51" s="128"/>
      <c r="J51" s="128"/>
      <c r="K51" s="128"/>
      <c r="L51" s="128"/>
      <c r="M51" s="129"/>
      <c r="N51" s="130">
        <f>SUM(N47+N49)</f>
        <v>0</v>
      </c>
      <c r="O51" s="5"/>
      <c r="P51" s="5"/>
      <c r="Q51" s="135"/>
      <c r="R51" s="135"/>
      <c r="S51" s="122"/>
      <c r="T51" s="128" t="s">
        <v>159</v>
      </c>
      <c r="U51" s="128"/>
      <c r="V51" s="128"/>
      <c r="W51" s="128"/>
      <c r="X51" s="128"/>
      <c r="Y51" s="129"/>
      <c r="Z51" s="130">
        <f>SUM(Z47+Z49)</f>
        <v>0</v>
      </c>
      <c r="AA51" s="5"/>
      <c r="AB51" s="5"/>
      <c r="AC51" s="135"/>
      <c r="AD51" s="135"/>
      <c r="AE51" s="122"/>
      <c r="AF51" s="128" t="s">
        <v>160</v>
      </c>
      <c r="AG51" s="128"/>
      <c r="AH51" s="128"/>
      <c r="AI51" s="128"/>
      <c r="AJ51" s="128"/>
      <c r="AK51" s="129"/>
      <c r="AL51" s="130">
        <f>SUM(AL47+AL49)</f>
        <v>0</v>
      </c>
      <c r="AM51" s="135"/>
      <c r="AN51" s="5"/>
      <c r="AO51" s="135"/>
      <c r="AP51" s="135"/>
      <c r="AQ51" s="122"/>
      <c r="AR51" s="128" t="s">
        <v>161</v>
      </c>
      <c r="AS51" s="128"/>
      <c r="AT51" s="128"/>
      <c r="AU51" s="128"/>
      <c r="AV51" s="128"/>
      <c r="AW51" s="129"/>
      <c r="AX51" s="130">
        <f>SUM(AX47+AX49)</f>
        <v>0</v>
      </c>
      <c r="AY51" s="135"/>
      <c r="AZ51" s="5"/>
      <c r="BA51" s="135"/>
      <c r="BB51" s="135"/>
      <c r="BC51" s="122"/>
      <c r="BD51" s="128" t="s">
        <v>162</v>
      </c>
      <c r="BE51" s="128"/>
      <c r="BF51" s="128"/>
      <c r="BG51" s="128"/>
      <c r="BH51" s="128"/>
      <c r="BI51" s="129"/>
      <c r="BJ51" s="130">
        <f>SUM(BJ47+BJ49)</f>
        <v>0</v>
      </c>
      <c r="BK51" s="135"/>
      <c r="BL51" s="5"/>
    </row>
    <row r="52" spans="1:64" ht="13.5" thickTop="1" x14ac:dyDescent="0.2">
      <c r="N52" s="13"/>
      <c r="Z52" s="13"/>
      <c r="AC52" s="84"/>
      <c r="AD52" s="84"/>
      <c r="AE52" s="138"/>
      <c r="AF52" s="138"/>
      <c r="AG52" s="138"/>
      <c r="AH52" s="138"/>
      <c r="AI52" s="138"/>
      <c r="AJ52" s="138"/>
      <c r="AK52" s="138"/>
      <c r="AL52" s="153"/>
      <c r="AM52" s="84"/>
      <c r="AO52" s="84"/>
      <c r="AP52" s="84"/>
      <c r="AQ52" s="138"/>
      <c r="AR52" s="138"/>
      <c r="AS52" s="138"/>
      <c r="AT52" s="138"/>
      <c r="AU52" s="138"/>
      <c r="AV52" s="138"/>
      <c r="AW52" s="138"/>
      <c r="AX52" s="153"/>
      <c r="AY52" s="84"/>
      <c r="BA52" s="84"/>
      <c r="BB52" s="84"/>
      <c r="BC52" s="138"/>
      <c r="BD52" s="138"/>
      <c r="BE52" s="138"/>
      <c r="BF52" s="138"/>
      <c r="BG52" s="138"/>
      <c r="BH52" s="138"/>
      <c r="BI52" s="138"/>
      <c r="BJ52" s="153"/>
      <c r="BK52" s="84"/>
    </row>
    <row r="54" spans="1:64" x14ac:dyDescent="0.2">
      <c r="A54" s="5" t="s">
        <v>9</v>
      </c>
    </row>
    <row r="57" spans="1:64" x14ac:dyDescent="0.2">
      <c r="A57" s="1"/>
    </row>
  </sheetData>
  <sheetProtection algorithmName="SHA-512" hashValue="ottweMBXblnJWVDOMHmjs1o3xI6v8Qtzyu5I8OW5QYH6FnSfceeP8AbM3B9H/ysJrB3HYb2GFsO6TMvxl/op3Q==" saltValue="hlNEaLU0AVJyJbrGlvH7AA==" spinCount="100000" sheet="1" objects="1" scenarios="1"/>
  <mergeCells count="236">
    <mergeCell ref="X27:Y27"/>
    <mergeCell ref="X28:Y28"/>
    <mergeCell ref="X29:Y29"/>
    <mergeCell ref="X30:Y30"/>
    <mergeCell ref="A30:B30"/>
    <mergeCell ref="A24:D25"/>
    <mergeCell ref="E24:E25"/>
    <mergeCell ref="F26:I26"/>
    <mergeCell ref="F27:I27"/>
    <mergeCell ref="F28:I28"/>
    <mergeCell ref="F29:I29"/>
    <mergeCell ref="F30:I30"/>
    <mergeCell ref="F25:I25"/>
    <mergeCell ref="C27:D27"/>
    <mergeCell ref="C28:D28"/>
    <mergeCell ref="C29:D29"/>
    <mergeCell ref="C30:D30"/>
    <mergeCell ref="AD27:AG27"/>
    <mergeCell ref="AD28:AG28"/>
    <mergeCell ref="AD29:AG29"/>
    <mergeCell ref="AD30:AG30"/>
    <mergeCell ref="AO24:AO25"/>
    <mergeCell ref="AP26:AS26"/>
    <mergeCell ref="AP27:AS27"/>
    <mergeCell ref="AP28:AS28"/>
    <mergeCell ref="AP29:AS29"/>
    <mergeCell ref="AP30:AS30"/>
    <mergeCell ref="AD25:AG25"/>
    <mergeCell ref="AP25:AS25"/>
    <mergeCell ref="AJ27:AK27"/>
    <mergeCell ref="AJ28:AK28"/>
    <mergeCell ref="AJ29:AK29"/>
    <mergeCell ref="AJ30:AK30"/>
    <mergeCell ref="A16:B16"/>
    <mergeCell ref="A17:B17"/>
    <mergeCell ref="A18:B18"/>
    <mergeCell ref="Q24:Q25"/>
    <mergeCell ref="R26:U26"/>
    <mergeCell ref="R27:U27"/>
    <mergeCell ref="R28:U28"/>
    <mergeCell ref="R29:U29"/>
    <mergeCell ref="R30:U30"/>
    <mergeCell ref="R25:U25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C16:D16"/>
    <mergeCell ref="C21:D21"/>
    <mergeCell ref="C22:D22"/>
    <mergeCell ref="C23:D23"/>
    <mergeCell ref="C26:D26"/>
    <mergeCell ref="E3:N3"/>
    <mergeCell ref="A9:D9"/>
    <mergeCell ref="C10:D10"/>
    <mergeCell ref="C11:D11"/>
    <mergeCell ref="C12:D12"/>
    <mergeCell ref="C13:D13"/>
    <mergeCell ref="C14:D14"/>
    <mergeCell ref="C15:D15"/>
    <mergeCell ref="L11:M11"/>
    <mergeCell ref="L12:M12"/>
    <mergeCell ref="L13:M13"/>
    <mergeCell ref="L14:M14"/>
    <mergeCell ref="L15:M15"/>
    <mergeCell ref="E9:E10"/>
    <mergeCell ref="B4:D4"/>
    <mergeCell ref="B3:D3"/>
    <mergeCell ref="B5:D6"/>
    <mergeCell ref="A10:B10"/>
    <mergeCell ref="A11:B11"/>
    <mergeCell ref="B7:D7"/>
    <mergeCell ref="A12:B12"/>
    <mergeCell ref="A13:B13"/>
    <mergeCell ref="A14:B14"/>
    <mergeCell ref="A15:B15"/>
    <mergeCell ref="B2:D2"/>
    <mergeCell ref="C17:D17"/>
    <mergeCell ref="C18:D18"/>
    <mergeCell ref="C19:D19"/>
    <mergeCell ref="C20:D20"/>
    <mergeCell ref="A5:A6"/>
    <mergeCell ref="L49:M49"/>
    <mergeCell ref="X49:Y49"/>
    <mergeCell ref="AV49:AW49"/>
    <mergeCell ref="AI48:AK48"/>
    <mergeCell ref="X31:Y31"/>
    <mergeCell ref="W48:Y48"/>
    <mergeCell ref="G9:G10"/>
    <mergeCell ref="H9:H10"/>
    <mergeCell ref="K48:M48"/>
    <mergeCell ref="L27:M27"/>
    <mergeCell ref="L28:M28"/>
    <mergeCell ref="L29:M29"/>
    <mergeCell ref="L30:M30"/>
    <mergeCell ref="L31:M31"/>
    <mergeCell ref="L22:M22"/>
    <mergeCell ref="L23:M23"/>
    <mergeCell ref="L26:M26"/>
    <mergeCell ref="H31:J31"/>
    <mergeCell ref="BH49:BI49"/>
    <mergeCell ref="AJ49:AK49"/>
    <mergeCell ref="AG4:AH4"/>
    <mergeCell ref="U4:V4"/>
    <mergeCell ref="I4:J4"/>
    <mergeCell ref="W4:Y4"/>
    <mergeCell ref="AI4:AK4"/>
    <mergeCell ref="AS4:AT4"/>
    <mergeCell ref="T31:V31"/>
    <mergeCell ref="AJ12:AK12"/>
    <mergeCell ref="AJ13:AK13"/>
    <mergeCell ref="AJ14:AK14"/>
    <mergeCell ref="AJ15:AK15"/>
    <mergeCell ref="AJ16:AK16"/>
    <mergeCell ref="AJ17:AK17"/>
    <mergeCell ref="AJ19:AK19"/>
    <mergeCell ref="AJ20:AK20"/>
    <mergeCell ref="X11:Y11"/>
    <mergeCell ref="X12:Y12"/>
    <mergeCell ref="X13:Y13"/>
    <mergeCell ref="X14:Y14"/>
    <mergeCell ref="X20:Y20"/>
    <mergeCell ref="AF31:AH31"/>
    <mergeCell ref="AJ31:AK31"/>
    <mergeCell ref="L18:M18"/>
    <mergeCell ref="L19:M19"/>
    <mergeCell ref="L20:M20"/>
    <mergeCell ref="L21:M21"/>
    <mergeCell ref="L16:M16"/>
    <mergeCell ref="L17:M17"/>
    <mergeCell ref="AQ9:AQ10"/>
    <mergeCell ref="X23:Y23"/>
    <mergeCell ref="X26:Y26"/>
    <mergeCell ref="AJ26:AK26"/>
    <mergeCell ref="AJ21:AK21"/>
    <mergeCell ref="AJ22:AK22"/>
    <mergeCell ref="AJ23:AK23"/>
    <mergeCell ref="AJ18:AK18"/>
    <mergeCell ref="X21:Y21"/>
    <mergeCell ref="X22:Y22"/>
    <mergeCell ref="AJ11:AK11"/>
    <mergeCell ref="X15:Y15"/>
    <mergeCell ref="X16:Y16"/>
    <mergeCell ref="X17:Y17"/>
    <mergeCell ref="X18:Y18"/>
    <mergeCell ref="X19:Y19"/>
    <mergeCell ref="AD26:AG26"/>
    <mergeCell ref="AC24:AC25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BH20:BI20"/>
    <mergeCell ref="AV26:AW26"/>
    <mergeCell ref="AV27:AW27"/>
    <mergeCell ref="AV28:AW28"/>
    <mergeCell ref="AV29:AW29"/>
    <mergeCell ref="AV30:AW30"/>
    <mergeCell ref="AV21:AW21"/>
    <mergeCell ref="AV22:AW22"/>
    <mergeCell ref="AV23:AW23"/>
    <mergeCell ref="AV20:AW20"/>
    <mergeCell ref="BA24:BA25"/>
    <mergeCell ref="BB26:BE26"/>
    <mergeCell ref="BB27:BE27"/>
    <mergeCell ref="BB28:BE28"/>
    <mergeCell ref="BB29:BE29"/>
    <mergeCell ref="BB30:BE30"/>
    <mergeCell ref="BB25:BE25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D31:BF31"/>
    <mergeCell ref="BH31:BI31"/>
    <mergeCell ref="BG48:BI48"/>
    <mergeCell ref="I5:J5"/>
    <mergeCell ref="U5:V5"/>
    <mergeCell ref="AG5:AH5"/>
    <mergeCell ref="BH26:BI26"/>
    <mergeCell ref="BH27:BI27"/>
    <mergeCell ref="BH28:BI28"/>
    <mergeCell ref="BH29:BI29"/>
    <mergeCell ref="BH30:BI30"/>
    <mergeCell ref="BH21:BI21"/>
    <mergeCell ref="BH22:BI22"/>
    <mergeCell ref="BH23:BI23"/>
    <mergeCell ref="AR31:AT31"/>
    <mergeCell ref="AV31:AW31"/>
    <mergeCell ref="AU48:AW48"/>
    <mergeCell ref="BC9:BC10"/>
    <mergeCell ref="BD9:BD10"/>
    <mergeCell ref="BA9:BA10"/>
    <mergeCell ref="L10:M10"/>
    <mergeCell ref="X10:Y10"/>
    <mergeCell ref="AJ10:AK10"/>
    <mergeCell ref="AV10:AW10"/>
    <mergeCell ref="BH10:BI10"/>
    <mergeCell ref="Q9:Q10"/>
    <mergeCell ref="Q3:Z3"/>
    <mergeCell ref="AC3:AL3"/>
    <mergeCell ref="AO3:AX3"/>
    <mergeCell ref="BA3:BJ3"/>
    <mergeCell ref="K4:M4"/>
    <mergeCell ref="K5:M5"/>
    <mergeCell ref="S9:S10"/>
    <mergeCell ref="T9:T10"/>
    <mergeCell ref="AR9:AR10"/>
    <mergeCell ref="AO9:AO10"/>
    <mergeCell ref="AC9:AC10"/>
    <mergeCell ref="BE4:BF4"/>
    <mergeCell ref="BE5:BF5"/>
    <mergeCell ref="BG4:BI4"/>
    <mergeCell ref="BG5:BI5"/>
    <mergeCell ref="AU4:AW4"/>
    <mergeCell ref="AU5:AW5"/>
    <mergeCell ref="AS5:AT5"/>
    <mergeCell ref="AI5:AK5"/>
    <mergeCell ref="W5:Y5"/>
    <mergeCell ref="AE9:AE10"/>
    <mergeCell ref="AF9:AF10"/>
  </mergeCells>
  <phoneticPr fontId="0" type="noConversion"/>
  <dataValidations count="1">
    <dataValidation type="decimal" allowBlank="1" showInputMessage="1" showErrorMessage="1" sqref="AT26:AT30 J26:J30 V26:V30 AH26:AH30 BF26:BF30 V11:V23 AH11:AH23 AT11:AT23 BF11:BF23 J11:J23" xr:uid="{00000000-0002-0000-0100-000000000000}">
      <formula1>0</formula1>
      <formula2>60</formula2>
    </dataValidation>
  </dataValidations>
  <pageMargins left="0.75" right="0.75" top="1" bottom="1" header="0.5" footer="0.5"/>
  <pageSetup scale="37" orientation="portrait" blackAndWhite="1" horizontalDpi="4294967292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9" tint="0.39997558519241921"/>
    <pageSetUpPr fitToPage="1"/>
  </sheetPr>
  <dimension ref="A1:L40"/>
  <sheetViews>
    <sheetView zoomScaleNormal="100" workbookViewId="0">
      <selection activeCell="A40" sqref="A40"/>
    </sheetView>
  </sheetViews>
  <sheetFormatPr defaultColWidth="9.140625" defaultRowHeight="12.75" x14ac:dyDescent="0.2"/>
  <cols>
    <col min="1" max="1" width="13.85546875" style="5" customWidth="1"/>
    <col min="2" max="2" width="8.28515625" style="5" customWidth="1"/>
    <col min="3" max="3" width="13" style="5" customWidth="1"/>
    <col min="4" max="8" width="13.5703125" style="6" customWidth="1"/>
    <col min="9" max="9" width="17" style="6" customWidth="1"/>
    <col min="10" max="16384" width="9.140625" style="5"/>
  </cols>
  <sheetData>
    <row r="1" spans="1:12" ht="18" customHeight="1" x14ac:dyDescent="0.35">
      <c r="A1" s="440" t="s">
        <v>92</v>
      </c>
      <c r="B1" s="441"/>
      <c r="C1" s="441"/>
      <c r="D1" s="441"/>
      <c r="E1" s="441"/>
      <c r="F1" s="441"/>
      <c r="G1" s="441"/>
      <c r="H1" s="441"/>
      <c r="I1" s="442"/>
      <c r="J1" s="135"/>
      <c r="K1" s="135"/>
      <c r="L1" s="135"/>
    </row>
    <row r="2" spans="1:12" ht="14.25" customHeight="1" thickBot="1" x14ac:dyDescent="0.35">
      <c r="A2" s="443" t="s">
        <v>93</v>
      </c>
      <c r="B2" s="444"/>
      <c r="C2" s="444"/>
      <c r="D2" s="444"/>
      <c r="E2" s="444"/>
      <c r="F2" s="444"/>
      <c r="G2" s="444"/>
      <c r="H2" s="444"/>
      <c r="I2" s="445"/>
      <c r="J2" s="135"/>
      <c r="K2" s="135"/>
      <c r="L2" s="135"/>
    </row>
    <row r="3" spans="1:12" x14ac:dyDescent="0.2">
      <c r="A3" s="432" t="s">
        <v>73</v>
      </c>
      <c r="B3" s="433"/>
      <c r="C3" s="436" t="str">
        <f>T('Cover Page'!C3:L3)</f>
        <v/>
      </c>
      <c r="D3" s="436"/>
      <c r="E3" s="436"/>
      <c r="F3" s="436"/>
      <c r="G3" s="436"/>
      <c r="H3" s="436"/>
      <c r="I3" s="437"/>
      <c r="J3" s="135"/>
      <c r="K3" s="135"/>
      <c r="L3" s="135"/>
    </row>
    <row r="4" spans="1:12" x14ac:dyDescent="0.2">
      <c r="A4" s="432" t="s">
        <v>76</v>
      </c>
      <c r="B4" s="433"/>
      <c r="C4" s="436" t="str">
        <f>T('Cover Page'!C11:J11)</f>
        <v/>
      </c>
      <c r="D4" s="436"/>
      <c r="E4" s="436"/>
      <c r="F4" s="436"/>
      <c r="G4" s="436"/>
      <c r="H4" s="436"/>
      <c r="I4" s="437"/>
      <c r="J4" s="135"/>
      <c r="K4" s="135"/>
      <c r="L4" s="135"/>
    </row>
    <row r="5" spans="1:12" x14ac:dyDescent="0.2">
      <c r="A5" s="432" t="s">
        <v>10</v>
      </c>
      <c r="B5" s="433"/>
      <c r="C5" s="436" t="str">
        <f>T('Cover Page'!C5:L5)</f>
        <v/>
      </c>
      <c r="D5" s="436"/>
      <c r="E5" s="436"/>
      <c r="F5" s="436"/>
      <c r="G5" s="436"/>
      <c r="H5" s="436"/>
      <c r="I5" s="437"/>
      <c r="J5" s="135"/>
      <c r="K5" s="135"/>
      <c r="L5" s="135"/>
    </row>
    <row r="6" spans="1:12" x14ac:dyDescent="0.2">
      <c r="A6" s="432" t="s">
        <v>169</v>
      </c>
      <c r="B6" s="433"/>
      <c r="C6" s="436" t="str">
        <f>T('Cover Page'!C7:L7)</f>
        <v/>
      </c>
      <c r="D6" s="436"/>
      <c r="E6" s="436"/>
      <c r="F6" s="436"/>
      <c r="G6" s="436"/>
      <c r="H6" s="436"/>
      <c r="I6" s="437"/>
      <c r="J6" s="135"/>
      <c r="K6" s="135"/>
      <c r="L6" s="135"/>
    </row>
    <row r="7" spans="1:12" x14ac:dyDescent="0.2">
      <c r="A7" s="432" t="s">
        <v>166</v>
      </c>
      <c r="B7" s="433"/>
      <c r="C7" s="438" t="str">
        <f>IF('Cover Page'!D9="","",'Cover Page'!D9)</f>
        <v/>
      </c>
      <c r="D7" s="438"/>
      <c r="E7" s="438"/>
      <c r="F7" s="438"/>
      <c r="G7" s="438"/>
      <c r="H7" s="438"/>
      <c r="I7" s="439"/>
      <c r="J7" s="135"/>
      <c r="K7" s="135"/>
      <c r="L7" s="135"/>
    </row>
    <row r="8" spans="1:12" ht="15" customHeight="1" thickBot="1" x14ac:dyDescent="0.25">
      <c r="A8" s="434" t="s">
        <v>153</v>
      </c>
      <c r="B8" s="435"/>
      <c r="C8" s="430" t="s">
        <v>199</v>
      </c>
      <c r="D8" s="430"/>
      <c r="E8" s="430"/>
      <c r="F8" s="430"/>
      <c r="G8" s="430"/>
      <c r="H8" s="430"/>
      <c r="I8" s="431"/>
      <c r="J8" s="135"/>
      <c r="K8" s="135"/>
      <c r="L8" s="135"/>
    </row>
    <row r="9" spans="1:12" ht="15.75" x14ac:dyDescent="0.25">
      <c r="A9" s="154"/>
      <c r="B9" s="135"/>
      <c r="C9" s="135"/>
      <c r="D9" s="260" t="s">
        <v>63</v>
      </c>
      <c r="E9" s="261" t="s">
        <v>64</v>
      </c>
      <c r="F9" s="262" t="s">
        <v>65</v>
      </c>
      <c r="G9" s="261" t="s">
        <v>66</v>
      </c>
      <c r="H9" s="260" t="s">
        <v>67</v>
      </c>
      <c r="I9" s="261" t="s">
        <v>5</v>
      </c>
      <c r="J9" s="135"/>
      <c r="K9" s="135"/>
      <c r="L9" s="135"/>
    </row>
    <row r="10" spans="1:12" ht="16.5" thickBot="1" x14ac:dyDescent="0.3">
      <c r="A10" s="255" t="s">
        <v>0</v>
      </c>
      <c r="B10" s="155"/>
      <c r="C10" s="263" t="s">
        <v>17</v>
      </c>
      <c r="D10" s="243">
        <f>Budget!K31</f>
        <v>0</v>
      </c>
      <c r="E10" s="244">
        <f>Budget!W31</f>
        <v>0</v>
      </c>
      <c r="F10" s="243">
        <f>Budget!AI31</f>
        <v>0</v>
      </c>
      <c r="G10" s="244">
        <f>Budget!AU31</f>
        <v>0</v>
      </c>
      <c r="H10" s="243">
        <f>Budget!BG31</f>
        <v>0</v>
      </c>
      <c r="I10" s="156">
        <f>SUM(D10:H10)</f>
        <v>0</v>
      </c>
      <c r="J10" s="265"/>
      <c r="K10" s="135"/>
      <c r="L10" s="135"/>
    </row>
    <row r="11" spans="1:12" ht="16.5" thickTop="1" x14ac:dyDescent="0.25">
      <c r="A11" s="256"/>
      <c r="B11" s="157"/>
      <c r="C11" s="263" t="s">
        <v>18</v>
      </c>
      <c r="D11" s="245">
        <f>Budget!L31</f>
        <v>0</v>
      </c>
      <c r="E11" s="246">
        <f>Budget!X31</f>
        <v>0</v>
      </c>
      <c r="F11" s="245">
        <f>Budget!AJ31</f>
        <v>0</v>
      </c>
      <c r="G11" s="246">
        <f>Budget!AV31</f>
        <v>0</v>
      </c>
      <c r="H11" s="245">
        <f>Budget!BH31</f>
        <v>0</v>
      </c>
      <c r="I11" s="158">
        <f>SUM(D11:H11)</f>
        <v>0</v>
      </c>
      <c r="J11" s="135"/>
      <c r="K11" s="135"/>
      <c r="L11" s="135"/>
    </row>
    <row r="12" spans="1:12" ht="20.25" thickBot="1" x14ac:dyDescent="0.35">
      <c r="A12" s="255"/>
      <c r="B12" s="159"/>
      <c r="C12" s="264" t="s">
        <v>7</v>
      </c>
      <c r="D12" s="247">
        <f>Budget!N31</f>
        <v>0</v>
      </c>
      <c r="E12" s="248">
        <f>Budget!Z31</f>
        <v>0</v>
      </c>
      <c r="F12" s="247">
        <f>Budget!AL31</f>
        <v>0</v>
      </c>
      <c r="G12" s="248">
        <f>Budget!AX31</f>
        <v>0</v>
      </c>
      <c r="H12" s="247">
        <f>Budget!BJ31</f>
        <v>0</v>
      </c>
      <c r="I12" s="160">
        <f>SUM(D12:H12)</f>
        <v>0</v>
      </c>
      <c r="J12" s="135"/>
      <c r="K12" s="135"/>
      <c r="L12" s="135"/>
    </row>
    <row r="13" spans="1:12" ht="16.5" thickTop="1" x14ac:dyDescent="0.25">
      <c r="A13" s="257"/>
      <c r="B13" s="161"/>
      <c r="C13" s="162"/>
      <c r="D13" s="249"/>
      <c r="E13" s="250"/>
      <c r="F13" s="249"/>
      <c r="G13" s="250"/>
      <c r="H13" s="249"/>
      <c r="I13" s="163"/>
      <c r="J13" s="135"/>
      <c r="K13" s="135"/>
      <c r="L13" s="135"/>
    </row>
    <row r="14" spans="1:12" ht="16.5" thickBot="1" x14ac:dyDescent="0.3">
      <c r="A14" s="255" t="s">
        <v>1</v>
      </c>
      <c r="B14" s="164"/>
      <c r="C14" s="164"/>
      <c r="D14" s="247">
        <f>Other!E14</f>
        <v>0</v>
      </c>
      <c r="E14" s="248">
        <f>Other!K14</f>
        <v>0</v>
      </c>
      <c r="F14" s="247">
        <f>Other!Q14</f>
        <v>0</v>
      </c>
      <c r="G14" s="248">
        <f>Other!W14</f>
        <v>0</v>
      </c>
      <c r="H14" s="247">
        <f>Other!AC14</f>
        <v>0</v>
      </c>
      <c r="I14" s="160">
        <f>SUM(D14:H14)</f>
        <v>0</v>
      </c>
      <c r="J14" s="135"/>
      <c r="K14" s="135"/>
      <c r="L14" s="135"/>
    </row>
    <row r="15" spans="1:12" ht="16.5" thickTop="1" x14ac:dyDescent="0.25">
      <c r="A15" s="257"/>
      <c r="B15" s="161"/>
      <c r="C15" s="161"/>
      <c r="D15" s="243"/>
      <c r="E15" s="251"/>
      <c r="F15" s="243"/>
      <c r="G15" s="251"/>
      <c r="H15" s="243"/>
      <c r="I15" s="163"/>
      <c r="J15" s="135"/>
      <c r="K15" s="135"/>
      <c r="L15" s="135"/>
    </row>
    <row r="16" spans="1:12" ht="16.5" thickBot="1" x14ac:dyDescent="0.3">
      <c r="A16" s="258" t="s">
        <v>2</v>
      </c>
      <c r="B16" s="164"/>
      <c r="C16" s="164"/>
      <c r="D16" s="247">
        <f>Other!E38</f>
        <v>0</v>
      </c>
      <c r="E16" s="248">
        <f>Other!K38</f>
        <v>0</v>
      </c>
      <c r="F16" s="247">
        <f>Other!Q38</f>
        <v>0</v>
      </c>
      <c r="G16" s="248">
        <f>Other!W38</f>
        <v>0</v>
      </c>
      <c r="H16" s="247">
        <f>Other!AC38</f>
        <v>0</v>
      </c>
      <c r="I16" s="160">
        <f>SUM(D16:H16)</f>
        <v>0</v>
      </c>
      <c r="J16" s="135"/>
      <c r="K16" s="135"/>
      <c r="L16" s="135"/>
    </row>
    <row r="17" spans="1:12" ht="16.5" thickTop="1" x14ac:dyDescent="0.25">
      <c r="A17" s="257"/>
      <c r="B17" s="161"/>
      <c r="C17" s="161"/>
      <c r="D17" s="243"/>
      <c r="E17" s="251"/>
      <c r="F17" s="243"/>
      <c r="G17" s="251"/>
      <c r="H17" s="243"/>
      <c r="I17" s="163"/>
      <c r="J17" s="135"/>
      <c r="K17" s="135"/>
      <c r="L17" s="135"/>
    </row>
    <row r="18" spans="1:12" ht="16.5" thickBot="1" x14ac:dyDescent="0.3">
      <c r="A18" s="258" t="s">
        <v>94</v>
      </c>
      <c r="B18" s="164"/>
      <c r="C18" s="164"/>
      <c r="D18" s="247">
        <f>Other!E59</f>
        <v>0</v>
      </c>
      <c r="E18" s="248">
        <f>Other!K59</f>
        <v>0</v>
      </c>
      <c r="F18" s="247">
        <f>Other!Q59</f>
        <v>0</v>
      </c>
      <c r="G18" s="248">
        <f>Other!W59</f>
        <v>0</v>
      </c>
      <c r="H18" s="247">
        <f>Other!AC59</f>
        <v>0</v>
      </c>
      <c r="I18" s="160">
        <f>SUM(D18:H18)</f>
        <v>0</v>
      </c>
      <c r="J18" s="135"/>
      <c r="K18" s="135"/>
      <c r="L18" s="135"/>
    </row>
    <row r="19" spans="1:12" ht="16.5" thickTop="1" x14ac:dyDescent="0.25">
      <c r="A19" s="257"/>
      <c r="B19" s="161"/>
      <c r="C19" s="161"/>
      <c r="D19" s="243"/>
      <c r="E19" s="244"/>
      <c r="F19" s="252"/>
      <c r="G19" s="244"/>
      <c r="H19" s="252"/>
      <c r="I19" s="163"/>
      <c r="J19" s="135"/>
      <c r="K19" s="135"/>
      <c r="L19" s="135"/>
    </row>
    <row r="20" spans="1:12" ht="16.5" thickBot="1" x14ac:dyDescent="0.3">
      <c r="A20" s="258" t="s">
        <v>8</v>
      </c>
      <c r="B20" s="164"/>
      <c r="C20" s="164"/>
      <c r="D20" s="247">
        <f>Other!E70</f>
        <v>0</v>
      </c>
      <c r="E20" s="248">
        <f>Other!K70</f>
        <v>0</v>
      </c>
      <c r="F20" s="247">
        <f>Other!Q70</f>
        <v>0</v>
      </c>
      <c r="G20" s="248">
        <f>Other!W70</f>
        <v>0</v>
      </c>
      <c r="H20" s="247">
        <f>Other!AC70</f>
        <v>0</v>
      </c>
      <c r="I20" s="160">
        <f>SUM(D20:H20)</f>
        <v>0</v>
      </c>
      <c r="J20" s="135"/>
      <c r="K20" s="135"/>
      <c r="L20" s="135"/>
    </row>
    <row r="21" spans="1:12" ht="16.5" thickTop="1" x14ac:dyDescent="0.25">
      <c r="A21" s="259"/>
      <c r="B21" s="161"/>
      <c r="C21" s="161"/>
      <c r="D21" s="252"/>
      <c r="E21" s="244"/>
      <c r="F21" s="252"/>
      <c r="G21" s="244"/>
      <c r="H21" s="252"/>
      <c r="I21" s="163"/>
      <c r="J21" s="135"/>
      <c r="K21" s="135"/>
      <c r="L21" s="135"/>
    </row>
    <row r="22" spans="1:12" ht="16.5" thickBot="1" x14ac:dyDescent="0.3">
      <c r="A22" s="258" t="s">
        <v>200</v>
      </c>
      <c r="B22" s="164"/>
      <c r="C22" s="164"/>
      <c r="D22" s="247">
        <f>Other!E91</f>
        <v>0</v>
      </c>
      <c r="E22" s="248">
        <f>Other!K91</f>
        <v>0</v>
      </c>
      <c r="F22" s="247">
        <f>Other!Q91</f>
        <v>0</v>
      </c>
      <c r="G22" s="248">
        <f>Other!W91</f>
        <v>0</v>
      </c>
      <c r="H22" s="247">
        <f>Other!AC91</f>
        <v>0</v>
      </c>
      <c r="I22" s="160">
        <f>SUM(D22:H22)</f>
        <v>0</v>
      </c>
      <c r="J22" s="135"/>
      <c r="K22" s="135"/>
      <c r="L22" s="135"/>
    </row>
    <row r="23" spans="1:12" ht="16.5" thickTop="1" x14ac:dyDescent="0.25">
      <c r="A23" s="259"/>
      <c r="B23" s="161"/>
      <c r="C23" s="161"/>
      <c r="D23" s="252"/>
      <c r="E23" s="244"/>
      <c r="F23" s="252"/>
      <c r="G23" s="244"/>
      <c r="H23" s="252"/>
      <c r="I23" s="163"/>
      <c r="J23" s="135"/>
      <c r="K23" s="135"/>
      <c r="L23" s="135"/>
    </row>
    <row r="24" spans="1:12" ht="16.5" thickBot="1" x14ac:dyDescent="0.3">
      <c r="A24" s="258" t="s">
        <v>95</v>
      </c>
      <c r="B24" s="164"/>
      <c r="C24" s="164"/>
      <c r="D24" s="247">
        <f>Other!E110</f>
        <v>0</v>
      </c>
      <c r="E24" s="248">
        <f>Other!K110</f>
        <v>0</v>
      </c>
      <c r="F24" s="247">
        <f>Other!Q110</f>
        <v>0</v>
      </c>
      <c r="G24" s="248">
        <f>Other!W110</f>
        <v>0</v>
      </c>
      <c r="H24" s="247">
        <f>Other!AC110</f>
        <v>0</v>
      </c>
      <c r="I24" s="160">
        <f>SUM(D24:H24)</f>
        <v>0</v>
      </c>
      <c r="J24" s="135"/>
      <c r="K24" s="135"/>
      <c r="L24" s="135"/>
    </row>
    <row r="25" spans="1:12" ht="16.5" thickTop="1" x14ac:dyDescent="0.25">
      <c r="A25" s="257"/>
      <c r="B25" s="161"/>
      <c r="C25" s="161"/>
      <c r="D25" s="243"/>
      <c r="E25" s="251"/>
      <c r="F25" s="243"/>
      <c r="G25" s="251"/>
      <c r="H25" s="243"/>
      <c r="I25" s="163"/>
      <c r="J25" s="135"/>
      <c r="K25" s="135"/>
      <c r="L25" s="135"/>
    </row>
    <row r="26" spans="1:12" ht="16.5" thickBot="1" x14ac:dyDescent="0.3">
      <c r="A26" s="258" t="s">
        <v>61</v>
      </c>
      <c r="B26" s="164"/>
      <c r="C26" s="164"/>
      <c r="D26" s="247">
        <f>Subawards!C21</f>
        <v>0</v>
      </c>
      <c r="E26" s="248">
        <f>Subawards!F21</f>
        <v>0</v>
      </c>
      <c r="F26" s="247">
        <f>Subawards!I21</f>
        <v>0</v>
      </c>
      <c r="G26" s="248">
        <f>Subawards!L21</f>
        <v>0</v>
      </c>
      <c r="H26" s="247">
        <f>Subawards!O21</f>
        <v>0</v>
      </c>
      <c r="I26" s="160">
        <f>SUM(D26:H26)</f>
        <v>0</v>
      </c>
      <c r="J26" s="135"/>
      <c r="K26" s="135"/>
      <c r="L26" s="135"/>
    </row>
    <row r="27" spans="1:12" ht="16.5" thickTop="1" x14ac:dyDescent="0.25">
      <c r="A27" s="257"/>
      <c r="B27" s="135"/>
      <c r="C27" s="135"/>
      <c r="D27" s="243"/>
      <c r="E27" s="121"/>
      <c r="F27" s="243"/>
      <c r="G27" s="121"/>
      <c r="H27" s="243"/>
      <c r="I27" s="166"/>
      <c r="J27" s="135"/>
      <c r="K27" s="135"/>
      <c r="L27" s="135"/>
    </row>
    <row r="28" spans="1:12" ht="15.75" x14ac:dyDescent="0.25">
      <c r="A28" s="257"/>
      <c r="B28" s="135"/>
      <c r="C28" s="135"/>
      <c r="D28" s="243"/>
      <c r="E28" s="121"/>
      <c r="F28" s="243"/>
      <c r="G28" s="121"/>
      <c r="H28" s="243"/>
      <c r="I28" s="166"/>
      <c r="J28" s="135"/>
      <c r="K28" s="135"/>
      <c r="L28" s="135"/>
    </row>
    <row r="29" spans="1:12" ht="15.75" x14ac:dyDescent="0.25">
      <c r="A29" s="259"/>
      <c r="B29" s="161"/>
      <c r="C29" s="161"/>
      <c r="D29" s="252"/>
      <c r="E29" s="244"/>
      <c r="F29" s="243"/>
      <c r="G29" s="244"/>
      <c r="H29" s="243"/>
      <c r="I29" s="163"/>
      <c r="J29" s="135"/>
      <c r="K29" s="135"/>
      <c r="L29" s="135"/>
    </row>
    <row r="30" spans="1:12" ht="16.5" thickBot="1" x14ac:dyDescent="0.3">
      <c r="A30" s="258" t="s">
        <v>3</v>
      </c>
      <c r="B30" s="164"/>
      <c r="C30" s="164"/>
      <c r="D30" s="247">
        <f>Budget!N47</f>
        <v>0</v>
      </c>
      <c r="E30" s="248">
        <f>Budget!Z47</f>
        <v>0</v>
      </c>
      <c r="F30" s="247">
        <f>Budget!AL47</f>
        <v>0</v>
      </c>
      <c r="G30" s="248">
        <f>Budget!AX47</f>
        <v>0</v>
      </c>
      <c r="H30" s="247">
        <f>Budget!BJ47</f>
        <v>0</v>
      </c>
      <c r="I30" s="160">
        <f>SUM(D30:H30)</f>
        <v>0</v>
      </c>
      <c r="J30" s="135"/>
      <c r="K30" s="135"/>
      <c r="L30" s="135"/>
    </row>
    <row r="31" spans="1:12" ht="16.5" thickTop="1" x14ac:dyDescent="0.25">
      <c r="A31" s="257"/>
      <c r="B31" s="161"/>
      <c r="C31" s="161"/>
      <c r="D31" s="243"/>
      <c r="E31" s="251"/>
      <c r="F31" s="243"/>
      <c r="G31" s="251"/>
      <c r="H31" s="243"/>
      <c r="I31" s="163"/>
      <c r="J31" s="135"/>
      <c r="K31" s="135"/>
      <c r="L31" s="135"/>
    </row>
    <row r="32" spans="1:12" ht="16.5" thickBot="1" x14ac:dyDescent="0.3">
      <c r="A32" s="255" t="s">
        <v>88</v>
      </c>
      <c r="B32" s="164"/>
      <c r="C32" s="164"/>
      <c r="D32" s="247">
        <f>Budget!N49</f>
        <v>0</v>
      </c>
      <c r="E32" s="248">
        <f>Budget!Z49</f>
        <v>0</v>
      </c>
      <c r="F32" s="247">
        <f>Budget!AL49</f>
        <v>0</v>
      </c>
      <c r="G32" s="248">
        <f>Budget!AX49</f>
        <v>0</v>
      </c>
      <c r="H32" s="247">
        <f>Budget!BJ49</f>
        <v>0</v>
      </c>
      <c r="I32" s="160">
        <f>SUM(D32:H32)</f>
        <v>0</v>
      </c>
      <c r="J32" s="135"/>
      <c r="K32" s="135"/>
      <c r="L32" s="135"/>
    </row>
    <row r="33" spans="1:12" ht="16.5" thickTop="1" x14ac:dyDescent="0.25">
      <c r="A33" s="257"/>
      <c r="B33" s="161"/>
      <c r="C33" s="161"/>
      <c r="D33" s="243"/>
      <c r="E33" s="251"/>
      <c r="F33" s="243"/>
      <c r="G33" s="251"/>
      <c r="H33" s="243"/>
      <c r="I33" s="163"/>
      <c r="J33" s="135"/>
      <c r="K33" s="135"/>
      <c r="L33" s="135"/>
    </row>
    <row r="34" spans="1:12" ht="16.5" thickBot="1" x14ac:dyDescent="0.3">
      <c r="A34" s="258" t="s">
        <v>6</v>
      </c>
      <c r="B34" s="164"/>
      <c r="C34" s="164"/>
      <c r="D34" s="253">
        <f>Budget!N51</f>
        <v>0</v>
      </c>
      <c r="E34" s="254">
        <f>Budget!Z51</f>
        <v>0</v>
      </c>
      <c r="F34" s="253">
        <f>Budget!AL51</f>
        <v>0</v>
      </c>
      <c r="G34" s="254">
        <f>Budget!AX51</f>
        <v>0</v>
      </c>
      <c r="H34" s="253">
        <f>Budget!BJ51</f>
        <v>0</v>
      </c>
      <c r="I34" s="160">
        <f>SUM(D34:H34)</f>
        <v>0</v>
      </c>
      <c r="J34" s="135"/>
      <c r="K34" s="135"/>
      <c r="L34" s="135"/>
    </row>
    <row r="35" spans="1:12" ht="13.5" thickTop="1" x14ac:dyDescent="0.2">
      <c r="J35" s="135"/>
      <c r="K35" s="135"/>
      <c r="L35" s="135"/>
    </row>
    <row r="36" spans="1:12" x14ac:dyDescent="0.2">
      <c r="A36" s="135"/>
      <c r="B36" s="135"/>
      <c r="C36" s="135"/>
      <c r="D36" s="122"/>
      <c r="E36" s="122"/>
      <c r="F36" s="122"/>
      <c r="G36" s="122"/>
      <c r="H36" s="122"/>
      <c r="I36" s="122"/>
      <c r="J36" s="135"/>
      <c r="K36" s="135"/>
      <c r="L36" s="135"/>
    </row>
    <row r="37" spans="1:12" x14ac:dyDescent="0.2">
      <c r="A37" s="135"/>
      <c r="B37" s="135"/>
      <c r="C37" s="135"/>
      <c r="D37" s="122"/>
      <c r="E37" s="122"/>
      <c r="F37" s="122"/>
      <c r="G37" s="122"/>
      <c r="H37" s="122"/>
      <c r="I37" s="122"/>
      <c r="J37" s="135"/>
      <c r="K37" s="135"/>
      <c r="L37" s="135"/>
    </row>
    <row r="38" spans="1:12" x14ac:dyDescent="0.2">
      <c r="A38" s="84"/>
      <c r="B38" s="84"/>
      <c r="C38" s="84"/>
      <c r="D38" s="138"/>
      <c r="E38" s="138"/>
      <c r="F38" s="138"/>
      <c r="G38" s="138"/>
      <c r="H38" s="138"/>
      <c r="I38" s="138"/>
      <c r="J38" s="135"/>
      <c r="K38" s="135"/>
      <c r="L38" s="135"/>
    </row>
    <row r="39" spans="1:12" x14ac:dyDescent="0.2">
      <c r="A39" s="135"/>
      <c r="B39" s="135"/>
      <c r="C39" s="135"/>
      <c r="D39" s="122"/>
      <c r="E39" s="122"/>
      <c r="F39" s="122"/>
      <c r="G39" s="122"/>
      <c r="H39" s="122"/>
      <c r="I39" s="122"/>
    </row>
    <row r="40" spans="1:12" x14ac:dyDescent="0.2">
      <c r="A40" s="135"/>
      <c r="B40" s="135"/>
      <c r="C40" s="135"/>
      <c r="D40" s="122"/>
      <c r="E40" s="122"/>
      <c r="F40" s="122"/>
      <c r="G40" s="122"/>
      <c r="H40" s="122"/>
      <c r="I40" s="122"/>
    </row>
  </sheetData>
  <sheetProtection algorithmName="SHA-512" hashValue="gtb+OFH6FxhvOM+JXqawnMeUlnXSjeeWtsLx2GDKVcRVXDleSuI554VR669pTz+sueI7ezvbickrMhAohcPVJA==" saltValue="1As3wDmGn4F9YTePphEtyQ==" spinCount="100000" sheet="1" objects="1" scenarios="1"/>
  <mergeCells count="14">
    <mergeCell ref="A1:I1"/>
    <mergeCell ref="A2:I2"/>
    <mergeCell ref="A7:B7"/>
    <mergeCell ref="A4:B4"/>
    <mergeCell ref="C6:I6"/>
    <mergeCell ref="C8:I8"/>
    <mergeCell ref="A3:B3"/>
    <mergeCell ref="A5:B5"/>
    <mergeCell ref="A6:B6"/>
    <mergeCell ref="A8:B8"/>
    <mergeCell ref="C3:I3"/>
    <mergeCell ref="C4:I4"/>
    <mergeCell ref="C5:I5"/>
    <mergeCell ref="C7:I7"/>
  </mergeCells>
  <phoneticPr fontId="0" type="noConversion"/>
  <pageMargins left="0.75" right="0.75" top="1" bottom="1" header="0.5" footer="0.5"/>
  <pageSetup scale="87" orientation="landscape" blackAndWhite="1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theme="3" tint="0.59999389629810485"/>
  </sheetPr>
  <dimension ref="A1:CP221"/>
  <sheetViews>
    <sheetView zoomScale="70" zoomScaleNormal="70" workbookViewId="0">
      <selection activeCell="L37" sqref="L37"/>
    </sheetView>
  </sheetViews>
  <sheetFormatPr defaultRowHeight="12.75" x14ac:dyDescent="0.2"/>
  <cols>
    <col min="1" max="1" width="9.140625" style="67"/>
    <col min="2" max="2" width="29.7109375" customWidth="1"/>
    <col min="3" max="3" width="7.7109375" customWidth="1"/>
    <col min="4" max="4" width="7.140625" customWidth="1"/>
    <col min="5" max="5" width="5.42578125" customWidth="1"/>
    <col min="6" max="6" width="12.42578125" style="49" customWidth="1"/>
    <col min="7" max="7" width="4.5703125" style="52" customWidth="1"/>
    <col min="8" max="8" width="28.7109375" style="51" customWidth="1"/>
    <col min="9" max="9" width="7.7109375" style="52" customWidth="1"/>
    <col min="10" max="10" width="7.140625" style="52" customWidth="1"/>
    <col min="11" max="11" width="5.42578125" style="52" customWidth="1"/>
    <col min="12" max="12" width="12.42578125" style="52" customWidth="1"/>
    <col min="13" max="13" width="4.5703125" style="52" customWidth="1"/>
    <col min="14" max="14" width="28" style="51" customWidth="1"/>
    <col min="15" max="15" width="7.7109375" style="52" customWidth="1"/>
    <col min="16" max="16" width="7.140625" style="52" customWidth="1"/>
    <col min="17" max="17" width="5.42578125" style="52" customWidth="1"/>
    <col min="18" max="18" width="12.42578125" style="52" customWidth="1"/>
    <col min="19" max="19" width="4.5703125" style="52" customWidth="1"/>
    <col min="20" max="20" width="28.28515625" style="48" customWidth="1"/>
    <col min="21" max="21" width="7.7109375" customWidth="1"/>
    <col min="22" max="22" width="7.140625" customWidth="1"/>
    <col min="23" max="23" width="5.42578125" customWidth="1"/>
    <col min="24" max="24" width="12.42578125" customWidth="1"/>
    <col min="25" max="25" width="4.5703125" style="52" customWidth="1"/>
    <col min="26" max="26" width="29.28515625" style="48" customWidth="1"/>
    <col min="27" max="27" width="7.7109375" customWidth="1"/>
    <col min="28" max="28" width="7.140625" customWidth="1"/>
    <col min="29" max="29" width="5.42578125" customWidth="1"/>
    <col min="30" max="30" width="12.42578125" style="48" customWidth="1"/>
    <col min="31" max="94" width="9.140625" style="52"/>
  </cols>
  <sheetData>
    <row r="1" spans="1:94" s="28" customFormat="1" ht="27" customHeight="1" x14ac:dyDescent="0.2">
      <c r="A1" s="84"/>
      <c r="B1" s="465" t="s">
        <v>63</v>
      </c>
      <c r="C1" s="465"/>
      <c r="D1" s="465"/>
      <c r="E1" s="465"/>
      <c r="F1" s="465"/>
      <c r="G1" s="84"/>
      <c r="H1" s="465" t="s">
        <v>64</v>
      </c>
      <c r="I1" s="465"/>
      <c r="J1" s="465"/>
      <c r="K1" s="465"/>
      <c r="L1" s="465"/>
      <c r="M1" s="84"/>
      <c r="N1" s="465" t="s">
        <v>65</v>
      </c>
      <c r="O1" s="465"/>
      <c r="P1" s="465"/>
      <c r="Q1" s="465"/>
      <c r="R1" s="465"/>
      <c r="S1" s="84"/>
      <c r="T1" s="464" t="s">
        <v>66</v>
      </c>
      <c r="U1" s="465"/>
      <c r="V1" s="465"/>
      <c r="W1" s="465"/>
      <c r="X1" s="465"/>
      <c r="Y1" s="84"/>
      <c r="Z1" s="464" t="s">
        <v>67</v>
      </c>
      <c r="AA1" s="465"/>
      <c r="AB1" s="465"/>
      <c r="AC1" s="465"/>
      <c r="AD1" s="465"/>
      <c r="AE1" s="84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</row>
    <row r="2" spans="1:94" s="52" customFormat="1" ht="10.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94" ht="19.5" customHeight="1" thickBot="1" x14ac:dyDescent="0.35">
      <c r="A3" s="84"/>
      <c r="B3" s="475" t="s">
        <v>1</v>
      </c>
      <c r="C3" s="475"/>
      <c r="D3" s="475"/>
      <c r="E3" s="466" t="s">
        <v>105</v>
      </c>
      <c r="F3" s="466"/>
      <c r="G3" s="84"/>
      <c r="H3" s="476" t="s">
        <v>1</v>
      </c>
      <c r="I3" s="476"/>
      <c r="J3" s="476"/>
      <c r="K3" s="466" t="s">
        <v>105</v>
      </c>
      <c r="L3" s="466"/>
      <c r="M3" s="84"/>
      <c r="N3" s="476" t="s">
        <v>1</v>
      </c>
      <c r="O3" s="476"/>
      <c r="P3" s="476"/>
      <c r="Q3" s="466" t="s">
        <v>105</v>
      </c>
      <c r="R3" s="466"/>
      <c r="S3" s="84"/>
      <c r="T3" s="476" t="s">
        <v>1</v>
      </c>
      <c r="U3" s="476"/>
      <c r="V3" s="476"/>
      <c r="W3" s="466" t="s">
        <v>105</v>
      </c>
      <c r="X3" s="466"/>
      <c r="Y3" s="84"/>
      <c r="Z3" s="467" t="s">
        <v>1</v>
      </c>
      <c r="AA3" s="467"/>
      <c r="AB3" s="467"/>
      <c r="AC3" s="466" t="s">
        <v>105</v>
      </c>
      <c r="AD3" s="466"/>
      <c r="AE3" s="84"/>
    </row>
    <row r="4" spans="1:94" ht="15.75" customHeight="1" thickTop="1" x14ac:dyDescent="0.25">
      <c r="A4" s="84"/>
      <c r="B4" s="448"/>
      <c r="C4" s="448"/>
      <c r="D4" s="448"/>
      <c r="E4" s="468"/>
      <c r="F4" s="468"/>
      <c r="G4" s="84"/>
      <c r="H4" s="448"/>
      <c r="I4" s="448"/>
      <c r="J4" s="448"/>
      <c r="K4" s="468"/>
      <c r="L4" s="468"/>
      <c r="M4" s="84"/>
      <c r="N4" s="448"/>
      <c r="O4" s="448"/>
      <c r="P4" s="448"/>
      <c r="Q4" s="468"/>
      <c r="R4" s="468"/>
      <c r="S4" s="84"/>
      <c r="T4" s="448"/>
      <c r="U4" s="448"/>
      <c r="V4" s="448"/>
      <c r="W4" s="468"/>
      <c r="X4" s="468"/>
      <c r="Y4" s="84"/>
      <c r="Z4" s="448"/>
      <c r="AA4" s="448"/>
      <c r="AB4" s="448"/>
      <c r="AC4" s="468"/>
      <c r="AD4" s="468"/>
      <c r="AE4" s="84"/>
    </row>
    <row r="5" spans="1:94" ht="15.75" customHeight="1" x14ac:dyDescent="0.25">
      <c r="A5" s="84"/>
      <c r="B5" s="472"/>
      <c r="C5" s="472"/>
      <c r="D5" s="472"/>
      <c r="E5" s="469"/>
      <c r="F5" s="469"/>
      <c r="G5" s="84"/>
      <c r="H5" s="472"/>
      <c r="I5" s="472"/>
      <c r="J5" s="472"/>
      <c r="K5" s="469"/>
      <c r="L5" s="469"/>
      <c r="M5" s="84"/>
      <c r="N5" s="472"/>
      <c r="O5" s="472"/>
      <c r="P5" s="472"/>
      <c r="Q5" s="469"/>
      <c r="R5" s="469"/>
      <c r="S5" s="84"/>
      <c r="T5" s="472"/>
      <c r="U5" s="472"/>
      <c r="V5" s="472"/>
      <c r="W5" s="469"/>
      <c r="X5" s="469"/>
      <c r="Y5" s="84"/>
      <c r="Z5" s="472"/>
      <c r="AA5" s="472"/>
      <c r="AB5" s="472"/>
      <c r="AC5" s="469"/>
      <c r="AD5" s="469"/>
      <c r="AE5" s="84"/>
    </row>
    <row r="6" spans="1:94" ht="15.75" customHeight="1" x14ac:dyDescent="0.25">
      <c r="A6" s="84"/>
      <c r="B6" s="471"/>
      <c r="C6" s="471"/>
      <c r="D6" s="471"/>
      <c r="E6" s="470"/>
      <c r="F6" s="470"/>
      <c r="G6" s="84"/>
      <c r="H6" s="471"/>
      <c r="I6" s="471"/>
      <c r="J6" s="471"/>
      <c r="K6" s="470"/>
      <c r="L6" s="470"/>
      <c r="M6" s="84"/>
      <c r="N6" s="471"/>
      <c r="O6" s="471"/>
      <c r="P6" s="471"/>
      <c r="Q6" s="470"/>
      <c r="R6" s="470"/>
      <c r="S6" s="84"/>
      <c r="T6" s="471"/>
      <c r="U6" s="471"/>
      <c r="V6" s="471"/>
      <c r="W6" s="470"/>
      <c r="X6" s="470"/>
      <c r="Y6" s="84"/>
      <c r="Z6" s="471"/>
      <c r="AA6" s="471"/>
      <c r="AB6" s="471"/>
      <c r="AC6" s="470"/>
      <c r="AD6" s="470"/>
      <c r="AE6" s="84"/>
    </row>
    <row r="7" spans="1:94" ht="15.75" customHeight="1" x14ac:dyDescent="0.25">
      <c r="A7" s="84"/>
      <c r="B7" s="472"/>
      <c r="C7" s="472"/>
      <c r="D7" s="472"/>
      <c r="E7" s="469"/>
      <c r="F7" s="469"/>
      <c r="G7" s="84"/>
      <c r="H7" s="472"/>
      <c r="I7" s="472"/>
      <c r="J7" s="472"/>
      <c r="K7" s="469"/>
      <c r="L7" s="469"/>
      <c r="M7" s="84"/>
      <c r="N7" s="472"/>
      <c r="O7" s="472"/>
      <c r="P7" s="472"/>
      <c r="Q7" s="469"/>
      <c r="R7" s="469"/>
      <c r="S7" s="84"/>
      <c r="T7" s="472"/>
      <c r="U7" s="472"/>
      <c r="V7" s="472"/>
      <c r="W7" s="469"/>
      <c r="X7" s="469"/>
      <c r="Y7" s="84"/>
      <c r="Z7" s="472"/>
      <c r="AA7" s="472"/>
      <c r="AB7" s="472"/>
      <c r="AC7" s="469"/>
      <c r="AD7" s="469"/>
      <c r="AE7" s="84"/>
    </row>
    <row r="8" spans="1:94" ht="15.75" customHeight="1" x14ac:dyDescent="0.25">
      <c r="A8" s="84"/>
      <c r="B8" s="471"/>
      <c r="C8" s="471"/>
      <c r="D8" s="471"/>
      <c r="E8" s="470"/>
      <c r="F8" s="470"/>
      <c r="G8" s="84"/>
      <c r="H8" s="471"/>
      <c r="I8" s="471"/>
      <c r="J8" s="471"/>
      <c r="K8" s="470"/>
      <c r="L8" s="470"/>
      <c r="M8" s="84"/>
      <c r="N8" s="471"/>
      <c r="O8" s="471"/>
      <c r="P8" s="471"/>
      <c r="Q8" s="470"/>
      <c r="R8" s="470"/>
      <c r="S8" s="84"/>
      <c r="T8" s="471"/>
      <c r="U8" s="471"/>
      <c r="V8" s="471"/>
      <c r="W8" s="470"/>
      <c r="X8" s="470"/>
      <c r="Y8" s="84"/>
      <c r="Z8" s="471"/>
      <c r="AA8" s="471"/>
      <c r="AB8" s="471"/>
      <c r="AC8" s="470"/>
      <c r="AD8" s="470"/>
      <c r="AE8" s="84"/>
    </row>
    <row r="9" spans="1:94" ht="15.75" customHeight="1" x14ac:dyDescent="0.25">
      <c r="A9" s="84"/>
      <c r="B9" s="472"/>
      <c r="C9" s="472"/>
      <c r="D9" s="472"/>
      <c r="E9" s="469"/>
      <c r="F9" s="469"/>
      <c r="G9" s="84"/>
      <c r="H9" s="472"/>
      <c r="I9" s="472"/>
      <c r="J9" s="472"/>
      <c r="K9" s="469"/>
      <c r="L9" s="469"/>
      <c r="M9" s="84"/>
      <c r="N9" s="472"/>
      <c r="O9" s="472"/>
      <c r="P9" s="472"/>
      <c r="Q9" s="469"/>
      <c r="R9" s="469"/>
      <c r="S9" s="84"/>
      <c r="T9" s="472"/>
      <c r="U9" s="472"/>
      <c r="V9" s="472"/>
      <c r="W9" s="469"/>
      <c r="X9" s="469"/>
      <c r="Y9" s="84"/>
      <c r="Z9" s="472"/>
      <c r="AA9" s="472"/>
      <c r="AB9" s="472"/>
      <c r="AC9" s="469"/>
      <c r="AD9" s="469"/>
      <c r="AE9" s="84"/>
    </row>
    <row r="10" spans="1:94" ht="15.75" customHeight="1" x14ac:dyDescent="0.25">
      <c r="A10" s="84"/>
      <c r="B10" s="471"/>
      <c r="C10" s="471"/>
      <c r="D10" s="471"/>
      <c r="E10" s="470"/>
      <c r="F10" s="470"/>
      <c r="G10" s="84"/>
      <c r="H10" s="471"/>
      <c r="I10" s="471"/>
      <c r="J10" s="471"/>
      <c r="K10" s="470"/>
      <c r="L10" s="470"/>
      <c r="M10" s="84"/>
      <c r="N10" s="471"/>
      <c r="O10" s="471"/>
      <c r="P10" s="471"/>
      <c r="Q10" s="470"/>
      <c r="R10" s="470"/>
      <c r="S10" s="84"/>
      <c r="T10" s="471"/>
      <c r="U10" s="471"/>
      <c r="V10" s="471"/>
      <c r="W10" s="470"/>
      <c r="X10" s="470"/>
      <c r="Y10" s="84"/>
      <c r="Z10" s="471"/>
      <c r="AA10" s="471"/>
      <c r="AB10" s="471"/>
      <c r="AC10" s="470"/>
      <c r="AD10" s="470"/>
      <c r="AE10" s="84"/>
    </row>
    <row r="11" spans="1:94" ht="15.75" customHeight="1" x14ac:dyDescent="0.25">
      <c r="A11" s="84"/>
      <c r="B11" s="472"/>
      <c r="C11" s="472"/>
      <c r="D11" s="472"/>
      <c r="E11" s="469"/>
      <c r="F11" s="469"/>
      <c r="G11" s="84"/>
      <c r="H11" s="472"/>
      <c r="I11" s="472"/>
      <c r="J11" s="472"/>
      <c r="K11" s="469"/>
      <c r="L11" s="469"/>
      <c r="M11" s="84"/>
      <c r="N11" s="472"/>
      <c r="O11" s="472"/>
      <c r="P11" s="472"/>
      <c r="Q11" s="469"/>
      <c r="R11" s="469"/>
      <c r="S11" s="84"/>
      <c r="T11" s="472"/>
      <c r="U11" s="472"/>
      <c r="V11" s="472"/>
      <c r="W11" s="469"/>
      <c r="X11" s="469"/>
      <c r="Y11" s="84"/>
      <c r="Z11" s="472"/>
      <c r="AA11" s="472"/>
      <c r="AB11" s="472"/>
      <c r="AC11" s="469"/>
      <c r="AD11" s="469"/>
      <c r="AE11" s="84"/>
    </row>
    <row r="12" spans="1:94" ht="15.75" customHeight="1" x14ac:dyDescent="0.25">
      <c r="A12" s="84"/>
      <c r="B12" s="451"/>
      <c r="C12" s="451"/>
      <c r="D12" s="451"/>
      <c r="E12" s="477"/>
      <c r="F12" s="477"/>
      <c r="G12" s="84"/>
      <c r="H12" s="451"/>
      <c r="I12" s="451"/>
      <c r="J12" s="451"/>
      <c r="K12" s="477"/>
      <c r="L12" s="477"/>
      <c r="M12" s="84"/>
      <c r="N12" s="451"/>
      <c r="O12" s="451"/>
      <c r="P12" s="451"/>
      <c r="Q12" s="477"/>
      <c r="R12" s="477"/>
      <c r="S12" s="84"/>
      <c r="T12" s="451"/>
      <c r="U12" s="451"/>
      <c r="V12" s="451"/>
      <c r="W12" s="477"/>
      <c r="X12" s="477"/>
      <c r="Y12" s="84"/>
      <c r="Z12" s="451"/>
      <c r="AA12" s="451"/>
      <c r="AB12" s="451"/>
      <c r="AC12" s="477"/>
      <c r="AD12" s="477"/>
      <c r="AE12" s="84"/>
    </row>
    <row r="13" spans="1:94" s="56" customFormat="1" ht="3.75" customHeight="1" x14ac:dyDescent="0.2">
      <c r="A13" s="84"/>
      <c r="B13" s="168"/>
      <c r="C13" s="168"/>
      <c r="D13" s="168"/>
      <c r="E13" s="168"/>
      <c r="F13" s="168"/>
      <c r="G13" s="84"/>
      <c r="H13" s="168"/>
      <c r="I13" s="168"/>
      <c r="J13" s="168"/>
      <c r="K13" s="169"/>
      <c r="L13" s="169"/>
      <c r="M13" s="84"/>
      <c r="N13" s="168"/>
      <c r="O13" s="168"/>
      <c r="P13" s="168"/>
      <c r="Q13" s="169"/>
      <c r="R13" s="169"/>
      <c r="S13" s="84"/>
      <c r="T13" s="168"/>
      <c r="U13" s="168"/>
      <c r="V13" s="168"/>
      <c r="W13" s="170"/>
      <c r="X13" s="170"/>
      <c r="Y13" s="84"/>
      <c r="Z13" s="168"/>
      <c r="AA13" s="168"/>
      <c r="AB13" s="168"/>
      <c r="AC13" s="168"/>
      <c r="AD13" s="168"/>
      <c r="AE13" s="84"/>
    </row>
    <row r="14" spans="1:94" ht="15.75" customHeight="1" x14ac:dyDescent="0.25">
      <c r="A14" s="84"/>
      <c r="B14" s="455" t="s">
        <v>115</v>
      </c>
      <c r="C14" s="455"/>
      <c r="D14" s="455"/>
      <c r="E14" s="473">
        <f>SUM(E4:F12)</f>
        <v>0</v>
      </c>
      <c r="F14" s="474"/>
      <c r="G14" s="84"/>
      <c r="H14" s="455" t="s">
        <v>116</v>
      </c>
      <c r="I14" s="455"/>
      <c r="J14" s="454"/>
      <c r="K14" s="449">
        <f>SUM(K4:L12)</f>
        <v>0</v>
      </c>
      <c r="L14" s="450"/>
      <c r="M14" s="84"/>
      <c r="N14" s="455" t="s">
        <v>117</v>
      </c>
      <c r="O14" s="455"/>
      <c r="P14" s="454"/>
      <c r="Q14" s="449">
        <f>SUM(Q4:R12)</f>
        <v>0</v>
      </c>
      <c r="R14" s="450"/>
      <c r="S14" s="84"/>
      <c r="T14" s="455" t="s">
        <v>118</v>
      </c>
      <c r="U14" s="455"/>
      <c r="V14" s="455"/>
      <c r="W14" s="449">
        <f>SUM(W4:X12)</f>
        <v>0</v>
      </c>
      <c r="X14" s="450"/>
      <c r="Y14" s="84"/>
      <c r="Z14" s="455" t="s">
        <v>119</v>
      </c>
      <c r="AA14" s="455"/>
      <c r="AB14" s="455"/>
      <c r="AC14" s="449">
        <f>SUM(AC4:AD12)</f>
        <v>0</v>
      </c>
      <c r="AD14" s="450"/>
      <c r="AE14" s="84"/>
    </row>
    <row r="15" spans="1:94" s="28" customFormat="1" ht="15.75" customHeight="1" x14ac:dyDescent="0.2">
      <c r="A15" s="84"/>
      <c r="B15" s="463"/>
      <c r="C15" s="463"/>
      <c r="D15" s="463"/>
      <c r="E15" s="463"/>
      <c r="F15" s="463"/>
      <c r="G15" s="84"/>
      <c r="H15" s="463"/>
      <c r="I15" s="463"/>
      <c r="J15" s="463"/>
      <c r="K15" s="463"/>
      <c r="L15" s="463"/>
      <c r="M15" s="84"/>
      <c r="N15" s="463"/>
      <c r="O15" s="463"/>
      <c r="P15" s="463"/>
      <c r="Q15" s="463"/>
      <c r="R15" s="463"/>
      <c r="S15" s="84"/>
      <c r="T15" s="463"/>
      <c r="U15" s="463"/>
      <c r="V15" s="463"/>
      <c r="W15" s="463"/>
      <c r="X15" s="463"/>
      <c r="Y15" s="84"/>
      <c r="Z15" s="463"/>
      <c r="AA15" s="463"/>
      <c r="AB15" s="463"/>
      <c r="AC15" s="463"/>
      <c r="AD15" s="463"/>
      <c r="AE15" s="84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</row>
    <row r="16" spans="1:94" s="28" customFormat="1" ht="3" customHeight="1" x14ac:dyDescent="0.25">
      <c r="A16" s="84"/>
      <c r="B16" s="171"/>
      <c r="C16" s="171"/>
      <c r="D16" s="171"/>
      <c r="E16" s="171"/>
      <c r="F16" s="171"/>
      <c r="G16" s="84"/>
      <c r="H16" s="171"/>
      <c r="I16" s="171"/>
      <c r="J16" s="171"/>
      <c r="K16" s="171"/>
      <c r="L16" s="171"/>
      <c r="M16" s="84"/>
      <c r="N16" s="171"/>
      <c r="O16" s="171"/>
      <c r="P16" s="171"/>
      <c r="Q16" s="171"/>
      <c r="R16" s="171"/>
      <c r="S16" s="84"/>
      <c r="T16" s="171"/>
      <c r="U16" s="171"/>
      <c r="V16" s="171"/>
      <c r="W16" s="171"/>
      <c r="X16" s="171"/>
      <c r="Y16" s="84"/>
      <c r="Z16" s="171"/>
      <c r="AA16" s="171"/>
      <c r="AB16" s="171"/>
      <c r="AC16" s="171"/>
      <c r="AD16" s="171"/>
      <c r="AE16" s="84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1:31" ht="11.25" customHeight="1" thickBot="1" x14ac:dyDescent="0.25">
      <c r="A17" s="84"/>
      <c r="B17" s="84"/>
      <c r="C17" s="84"/>
      <c r="D17" s="84"/>
      <c r="E17" s="84"/>
      <c r="F17" s="114"/>
      <c r="G17" s="84"/>
      <c r="H17" s="478"/>
      <c r="I17" s="478"/>
      <c r="J17" s="478"/>
      <c r="K17" s="478"/>
      <c r="L17" s="478"/>
      <c r="M17" s="84"/>
      <c r="N17" s="478"/>
      <c r="O17" s="478"/>
      <c r="P17" s="478"/>
      <c r="Q17" s="478"/>
      <c r="R17" s="478"/>
      <c r="S17" s="84"/>
      <c r="T17" s="478"/>
      <c r="U17" s="478"/>
      <c r="V17" s="478"/>
      <c r="W17" s="478"/>
      <c r="X17" s="478"/>
      <c r="Y17" s="84"/>
      <c r="Z17" s="478"/>
      <c r="AA17" s="478"/>
      <c r="AB17" s="478"/>
      <c r="AC17" s="478"/>
      <c r="AD17" s="478"/>
      <c r="AE17" s="84"/>
    </row>
    <row r="18" spans="1:31" s="52" customFormat="1" ht="17.25" customHeight="1" thickTop="1" thickBot="1" x14ac:dyDescent="0.3">
      <c r="A18" s="84"/>
      <c r="B18" s="459" t="s">
        <v>107</v>
      </c>
      <c r="C18" s="460"/>
      <c r="D18" s="460"/>
      <c r="E18" s="460"/>
      <c r="F18" s="461"/>
      <c r="G18" s="84"/>
      <c r="H18" s="172"/>
      <c r="I18" s="172"/>
      <c r="J18" s="172"/>
      <c r="K18" s="172"/>
      <c r="L18" s="172"/>
      <c r="M18" s="84"/>
      <c r="N18" s="172"/>
      <c r="O18" s="172"/>
      <c r="P18" s="168"/>
      <c r="Q18" s="168"/>
      <c r="R18" s="168"/>
      <c r="S18" s="84"/>
      <c r="T18" s="168"/>
      <c r="U18" s="168"/>
      <c r="V18" s="168"/>
      <c r="W18" s="168"/>
      <c r="X18" s="168"/>
      <c r="Y18" s="84"/>
      <c r="Z18" s="168"/>
      <c r="AA18" s="168"/>
      <c r="AB18" s="168"/>
      <c r="AC18" s="168"/>
      <c r="AD18" s="168"/>
      <c r="AE18" s="84"/>
    </row>
    <row r="19" spans="1:31" s="52" customFormat="1" ht="16.5" customHeight="1" thickTop="1" x14ac:dyDescent="0.2">
      <c r="A19" s="84"/>
      <c r="B19" s="173" t="s">
        <v>108</v>
      </c>
      <c r="C19" s="174"/>
      <c r="D19" s="174"/>
      <c r="E19" s="174"/>
      <c r="F19" s="174"/>
      <c r="G19" s="84"/>
      <c r="H19" s="174"/>
      <c r="I19" s="17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</row>
    <row r="20" spans="1:31" ht="19.5" customHeight="1" thickBot="1" x14ac:dyDescent="0.35">
      <c r="A20" s="84"/>
      <c r="B20" s="175" t="s">
        <v>106</v>
      </c>
      <c r="C20" s="175"/>
      <c r="D20" s="175"/>
      <c r="E20" s="175"/>
      <c r="F20" s="175"/>
      <c r="G20" s="84"/>
      <c r="H20" s="175" t="s">
        <v>2</v>
      </c>
      <c r="I20" s="175"/>
      <c r="J20" s="175"/>
      <c r="K20" s="175"/>
      <c r="L20" s="175"/>
      <c r="M20" s="84"/>
      <c r="N20" s="175" t="s">
        <v>2</v>
      </c>
      <c r="O20" s="175"/>
      <c r="P20" s="175"/>
      <c r="Q20" s="175"/>
      <c r="R20" s="175"/>
      <c r="S20" s="84"/>
      <c r="T20" s="175" t="s">
        <v>2</v>
      </c>
      <c r="U20" s="175"/>
      <c r="V20" s="175"/>
      <c r="W20" s="175"/>
      <c r="X20" s="175"/>
      <c r="Y20" s="84"/>
      <c r="Z20" s="175" t="s">
        <v>2</v>
      </c>
      <c r="AA20" s="175"/>
      <c r="AB20" s="175"/>
      <c r="AC20" s="175"/>
      <c r="AD20" s="175"/>
      <c r="AE20" s="84"/>
    </row>
    <row r="21" spans="1:31" ht="20.25" customHeight="1" thickTop="1" x14ac:dyDescent="0.3">
      <c r="A21" s="84"/>
      <c r="B21" s="176" t="s">
        <v>136</v>
      </c>
      <c r="C21" s="462" t="s">
        <v>144</v>
      </c>
      <c r="D21" s="462"/>
      <c r="E21" s="177" t="s">
        <v>110</v>
      </c>
      <c r="F21" s="178" t="s">
        <v>36</v>
      </c>
      <c r="G21" s="84"/>
      <c r="H21" s="179" t="s">
        <v>141</v>
      </c>
      <c r="I21" s="462" t="s">
        <v>144</v>
      </c>
      <c r="J21" s="462"/>
      <c r="K21" s="177" t="s">
        <v>110</v>
      </c>
      <c r="L21" s="180" t="s">
        <v>36</v>
      </c>
      <c r="M21" s="181"/>
      <c r="N21" s="179" t="s">
        <v>141</v>
      </c>
      <c r="O21" s="462" t="s">
        <v>144</v>
      </c>
      <c r="P21" s="462"/>
      <c r="Q21" s="177" t="s">
        <v>110</v>
      </c>
      <c r="R21" s="180" t="s">
        <v>101</v>
      </c>
      <c r="S21" s="181"/>
      <c r="T21" s="179" t="s">
        <v>141</v>
      </c>
      <c r="U21" s="462" t="s">
        <v>144</v>
      </c>
      <c r="V21" s="462"/>
      <c r="W21" s="177" t="s">
        <v>110</v>
      </c>
      <c r="X21" s="180" t="s">
        <v>101</v>
      </c>
      <c r="Y21" s="181"/>
      <c r="Z21" s="179" t="s">
        <v>141</v>
      </c>
      <c r="AA21" s="462" t="s">
        <v>144</v>
      </c>
      <c r="AB21" s="462"/>
      <c r="AC21" s="177" t="s">
        <v>110</v>
      </c>
      <c r="AD21" s="178" t="s">
        <v>101</v>
      </c>
      <c r="AE21" s="84"/>
    </row>
    <row r="22" spans="1:31" ht="15.75" customHeight="1" x14ac:dyDescent="0.25">
      <c r="A22" s="84"/>
      <c r="B22" s="270"/>
      <c r="C22" s="479"/>
      <c r="D22" s="479"/>
      <c r="E22" s="267"/>
      <c r="F22" s="83">
        <f t="shared" ref="F22:F27" si="0">E22*C22</f>
        <v>0</v>
      </c>
      <c r="G22" s="84"/>
      <c r="H22" s="270"/>
      <c r="I22" s="479"/>
      <c r="J22" s="479"/>
      <c r="K22" s="267"/>
      <c r="L22" s="83">
        <f>K22*I22</f>
        <v>0</v>
      </c>
      <c r="M22" s="84"/>
      <c r="N22" s="270"/>
      <c r="O22" s="479"/>
      <c r="P22" s="479"/>
      <c r="Q22" s="267"/>
      <c r="R22" s="83">
        <f>Q22*O22</f>
        <v>0</v>
      </c>
      <c r="S22" s="84"/>
      <c r="T22" s="270"/>
      <c r="U22" s="479"/>
      <c r="V22" s="479"/>
      <c r="W22" s="267"/>
      <c r="X22" s="83">
        <f>W22*U22</f>
        <v>0</v>
      </c>
      <c r="Y22" s="84"/>
      <c r="Z22" s="270"/>
      <c r="AA22" s="479"/>
      <c r="AB22" s="479"/>
      <c r="AC22" s="267"/>
      <c r="AD22" s="83">
        <f>AA22*AC22</f>
        <v>0</v>
      </c>
      <c r="AE22" s="84"/>
    </row>
    <row r="23" spans="1:31" ht="15.75" customHeight="1" x14ac:dyDescent="0.25">
      <c r="A23" s="84"/>
      <c r="B23" s="269"/>
      <c r="C23" s="480"/>
      <c r="D23" s="480"/>
      <c r="E23" s="86"/>
      <c r="F23" s="268">
        <f t="shared" si="0"/>
        <v>0</v>
      </c>
      <c r="G23" s="84"/>
      <c r="H23" s="269"/>
      <c r="I23" s="480"/>
      <c r="J23" s="480"/>
      <c r="K23" s="266"/>
      <c r="L23" s="268">
        <f t="shared" ref="L23:L27" si="1">K23*I23</f>
        <v>0</v>
      </c>
      <c r="M23" s="84"/>
      <c r="N23" s="269"/>
      <c r="O23" s="480"/>
      <c r="P23" s="480"/>
      <c r="Q23" s="266"/>
      <c r="R23" s="268">
        <f t="shared" ref="R23:R27" si="2">Q23*O23</f>
        <v>0</v>
      </c>
      <c r="S23" s="84"/>
      <c r="T23" s="269"/>
      <c r="U23" s="480"/>
      <c r="V23" s="480"/>
      <c r="W23" s="266"/>
      <c r="X23" s="268">
        <f t="shared" ref="X23:X27" si="3">W23*U23</f>
        <v>0</v>
      </c>
      <c r="Y23" s="84"/>
      <c r="Z23" s="269"/>
      <c r="AA23" s="480"/>
      <c r="AB23" s="480"/>
      <c r="AC23" s="266"/>
      <c r="AD23" s="268">
        <f t="shared" ref="AD23:AD27" si="4">AA23*AC23</f>
        <v>0</v>
      </c>
      <c r="AE23" s="84"/>
    </row>
    <row r="24" spans="1:31" ht="15.75" customHeight="1" x14ac:dyDescent="0.25">
      <c r="A24" s="84"/>
      <c r="B24" s="269"/>
      <c r="C24" s="479"/>
      <c r="D24" s="479"/>
      <c r="E24" s="267"/>
      <c r="F24" s="83">
        <f t="shared" si="0"/>
        <v>0</v>
      </c>
      <c r="G24" s="84"/>
      <c r="H24" s="269"/>
      <c r="I24" s="479"/>
      <c r="J24" s="479"/>
      <c r="K24" s="267"/>
      <c r="L24" s="83">
        <f t="shared" si="1"/>
        <v>0</v>
      </c>
      <c r="M24" s="84"/>
      <c r="N24" s="269"/>
      <c r="O24" s="479"/>
      <c r="P24" s="479"/>
      <c r="Q24" s="267"/>
      <c r="R24" s="83">
        <f t="shared" si="2"/>
        <v>0</v>
      </c>
      <c r="S24" s="84"/>
      <c r="T24" s="269"/>
      <c r="U24" s="479"/>
      <c r="V24" s="479"/>
      <c r="W24" s="267"/>
      <c r="X24" s="83">
        <f t="shared" si="3"/>
        <v>0</v>
      </c>
      <c r="Y24" s="84"/>
      <c r="Z24" s="269"/>
      <c r="AA24" s="479"/>
      <c r="AB24" s="479"/>
      <c r="AC24" s="267"/>
      <c r="AD24" s="83">
        <f t="shared" si="4"/>
        <v>0</v>
      </c>
      <c r="AE24" s="84"/>
    </row>
    <row r="25" spans="1:31" ht="15.75" customHeight="1" x14ac:dyDescent="0.25">
      <c r="A25" s="84"/>
      <c r="B25" s="269"/>
      <c r="C25" s="481"/>
      <c r="D25" s="481"/>
      <c r="E25" s="86"/>
      <c r="F25" s="268">
        <f t="shared" si="0"/>
        <v>0</v>
      </c>
      <c r="G25" s="84"/>
      <c r="H25" s="269"/>
      <c r="I25" s="481"/>
      <c r="J25" s="481"/>
      <c r="K25" s="266"/>
      <c r="L25" s="268">
        <f t="shared" si="1"/>
        <v>0</v>
      </c>
      <c r="M25" s="84"/>
      <c r="N25" s="269"/>
      <c r="O25" s="481"/>
      <c r="P25" s="481"/>
      <c r="Q25" s="266"/>
      <c r="R25" s="268">
        <f t="shared" si="2"/>
        <v>0</v>
      </c>
      <c r="S25" s="84"/>
      <c r="T25" s="269"/>
      <c r="U25" s="481"/>
      <c r="V25" s="481"/>
      <c r="W25" s="266"/>
      <c r="X25" s="268">
        <f t="shared" si="3"/>
        <v>0</v>
      </c>
      <c r="Y25" s="84"/>
      <c r="Z25" s="269"/>
      <c r="AA25" s="481"/>
      <c r="AB25" s="481"/>
      <c r="AC25" s="266"/>
      <c r="AD25" s="268">
        <f t="shared" si="4"/>
        <v>0</v>
      </c>
      <c r="AE25" s="84"/>
    </row>
    <row r="26" spans="1:31" ht="15.75" customHeight="1" x14ac:dyDescent="0.25">
      <c r="A26" s="84"/>
      <c r="B26" s="269"/>
      <c r="C26" s="479"/>
      <c r="D26" s="479"/>
      <c r="E26" s="267"/>
      <c r="F26" s="83">
        <f t="shared" si="0"/>
        <v>0</v>
      </c>
      <c r="G26" s="84"/>
      <c r="H26" s="269"/>
      <c r="I26" s="479"/>
      <c r="J26" s="479"/>
      <c r="K26" s="267"/>
      <c r="L26" s="83">
        <f t="shared" si="1"/>
        <v>0</v>
      </c>
      <c r="M26" s="84"/>
      <c r="N26" s="269"/>
      <c r="O26" s="479"/>
      <c r="P26" s="479"/>
      <c r="Q26" s="267"/>
      <c r="R26" s="83">
        <f t="shared" si="2"/>
        <v>0</v>
      </c>
      <c r="S26" s="84"/>
      <c r="T26" s="269"/>
      <c r="U26" s="479"/>
      <c r="V26" s="479"/>
      <c r="W26" s="267"/>
      <c r="X26" s="83">
        <f t="shared" si="3"/>
        <v>0</v>
      </c>
      <c r="Y26" s="84"/>
      <c r="Z26" s="269"/>
      <c r="AA26" s="479"/>
      <c r="AB26" s="479"/>
      <c r="AC26" s="267"/>
      <c r="AD26" s="83">
        <f t="shared" si="4"/>
        <v>0</v>
      </c>
      <c r="AE26" s="84"/>
    </row>
    <row r="27" spans="1:31" s="57" customFormat="1" ht="15.75" customHeight="1" x14ac:dyDescent="0.25">
      <c r="A27" s="84"/>
      <c r="B27" s="269"/>
      <c r="C27" s="480"/>
      <c r="D27" s="480"/>
      <c r="E27" s="86"/>
      <c r="F27" s="268">
        <f t="shared" si="0"/>
        <v>0</v>
      </c>
      <c r="G27" s="84"/>
      <c r="H27" s="269"/>
      <c r="I27" s="480"/>
      <c r="J27" s="480"/>
      <c r="K27" s="266"/>
      <c r="L27" s="268">
        <f t="shared" si="1"/>
        <v>0</v>
      </c>
      <c r="M27" s="84"/>
      <c r="N27" s="269"/>
      <c r="O27" s="480"/>
      <c r="P27" s="480"/>
      <c r="Q27" s="266"/>
      <c r="R27" s="268">
        <f t="shared" si="2"/>
        <v>0</v>
      </c>
      <c r="S27" s="84"/>
      <c r="T27" s="269"/>
      <c r="U27" s="480"/>
      <c r="V27" s="480"/>
      <c r="W27" s="266"/>
      <c r="X27" s="268">
        <f t="shared" si="3"/>
        <v>0</v>
      </c>
      <c r="Y27" s="84"/>
      <c r="Z27" s="269"/>
      <c r="AA27" s="480"/>
      <c r="AB27" s="480"/>
      <c r="AC27" s="266"/>
      <c r="AD27" s="268">
        <f t="shared" si="4"/>
        <v>0</v>
      </c>
      <c r="AE27" s="84"/>
    </row>
    <row r="28" spans="1:31" s="57" customFormat="1" ht="15.75" customHeight="1" x14ac:dyDescent="0.25">
      <c r="A28" s="84"/>
      <c r="B28" s="84"/>
      <c r="C28" s="453" t="s">
        <v>138</v>
      </c>
      <c r="D28" s="453"/>
      <c r="E28" s="454"/>
      <c r="F28" s="82">
        <f>SUM(F22:F27)</f>
        <v>0</v>
      </c>
      <c r="G28" s="84"/>
      <c r="H28" s="114"/>
      <c r="I28" s="453" t="s">
        <v>138</v>
      </c>
      <c r="J28" s="453"/>
      <c r="K28" s="454"/>
      <c r="L28" s="82">
        <f>SUM(L22:L27)</f>
        <v>0</v>
      </c>
      <c r="M28" s="84"/>
      <c r="N28" s="114"/>
      <c r="O28" s="453" t="s">
        <v>138</v>
      </c>
      <c r="P28" s="453"/>
      <c r="Q28" s="453"/>
      <c r="R28" s="82">
        <f>SUM(R22:R27)</f>
        <v>0</v>
      </c>
      <c r="S28" s="84"/>
      <c r="T28" s="114"/>
      <c r="U28" s="453" t="s">
        <v>138</v>
      </c>
      <c r="V28" s="453"/>
      <c r="W28" s="454"/>
      <c r="X28" s="82">
        <f>SUM(X22:X27)</f>
        <v>0</v>
      </c>
      <c r="Y28" s="84"/>
      <c r="Z28" s="114"/>
      <c r="AA28" s="453" t="s">
        <v>138</v>
      </c>
      <c r="AB28" s="453"/>
      <c r="AC28" s="454"/>
      <c r="AD28" s="82">
        <f>SUM(AD22:AD27)</f>
        <v>0</v>
      </c>
      <c r="AE28" s="84"/>
    </row>
    <row r="29" spans="1:31" s="57" customFormat="1" ht="15.75" customHeight="1" x14ac:dyDescent="0.2">
      <c r="A29" s="84"/>
      <c r="B29" s="84"/>
      <c r="C29" s="484"/>
      <c r="D29" s="484"/>
      <c r="E29" s="84"/>
      <c r="F29" s="84"/>
      <c r="G29" s="84"/>
      <c r="H29" s="114"/>
      <c r="I29" s="84"/>
      <c r="J29" s="84"/>
      <c r="K29" s="84"/>
      <c r="L29" s="84"/>
      <c r="M29" s="84"/>
      <c r="N29" s="114"/>
      <c r="O29" s="84"/>
      <c r="P29" s="84"/>
      <c r="Q29" s="84"/>
      <c r="R29" s="84"/>
      <c r="S29" s="84"/>
      <c r="T29" s="114"/>
      <c r="U29" s="84"/>
      <c r="V29" s="84"/>
      <c r="W29" s="84"/>
      <c r="X29" s="84"/>
      <c r="Y29" s="84"/>
      <c r="Z29" s="114"/>
      <c r="AA29" s="84"/>
      <c r="AB29" s="84"/>
      <c r="AC29" s="84"/>
      <c r="AD29" s="114"/>
      <c r="AE29" s="84"/>
    </row>
    <row r="30" spans="1:31" ht="15.75" customHeight="1" x14ac:dyDescent="0.3">
      <c r="A30" s="84"/>
      <c r="B30" s="176" t="s">
        <v>137</v>
      </c>
      <c r="C30" s="485" t="s">
        <v>144</v>
      </c>
      <c r="D30" s="485"/>
      <c r="E30" s="180" t="s">
        <v>110</v>
      </c>
      <c r="F30" s="178" t="s">
        <v>101</v>
      </c>
      <c r="G30" s="84"/>
      <c r="H30" s="179" t="s">
        <v>142</v>
      </c>
      <c r="I30" s="485" t="s">
        <v>144</v>
      </c>
      <c r="J30" s="485"/>
      <c r="K30" s="180" t="s">
        <v>110</v>
      </c>
      <c r="L30" s="180" t="s">
        <v>101</v>
      </c>
      <c r="M30" s="181"/>
      <c r="N30" s="179" t="s">
        <v>137</v>
      </c>
      <c r="O30" s="485" t="s">
        <v>144</v>
      </c>
      <c r="P30" s="485"/>
      <c r="Q30" s="178" t="s">
        <v>110</v>
      </c>
      <c r="R30" s="180" t="s">
        <v>101</v>
      </c>
      <c r="S30" s="181"/>
      <c r="T30" s="179" t="s">
        <v>137</v>
      </c>
      <c r="U30" s="485" t="s">
        <v>144</v>
      </c>
      <c r="V30" s="485"/>
      <c r="W30" s="180" t="s">
        <v>110</v>
      </c>
      <c r="X30" s="180" t="s">
        <v>101</v>
      </c>
      <c r="Y30" s="181"/>
      <c r="Z30" s="179" t="s">
        <v>137</v>
      </c>
      <c r="AA30" s="485" t="s">
        <v>144</v>
      </c>
      <c r="AB30" s="485"/>
      <c r="AC30" s="180" t="s">
        <v>110</v>
      </c>
      <c r="AD30" s="178" t="s">
        <v>101</v>
      </c>
      <c r="AE30" s="84"/>
    </row>
    <row r="31" spans="1:31" ht="15.75" customHeight="1" x14ac:dyDescent="0.25">
      <c r="A31" s="84"/>
      <c r="B31" s="271"/>
      <c r="C31" s="482"/>
      <c r="D31" s="482"/>
      <c r="E31" s="267"/>
      <c r="F31" s="272">
        <f>E31*C31</f>
        <v>0</v>
      </c>
      <c r="G31" s="84"/>
      <c r="H31" s="271"/>
      <c r="I31" s="482"/>
      <c r="J31" s="482"/>
      <c r="K31" s="267"/>
      <c r="L31" s="272">
        <f>K31*I31</f>
        <v>0</v>
      </c>
      <c r="M31" s="84"/>
      <c r="N31" s="271"/>
      <c r="O31" s="482"/>
      <c r="P31" s="482"/>
      <c r="Q31" s="267"/>
      <c r="R31" s="272">
        <f>Q31*O31</f>
        <v>0</v>
      </c>
      <c r="S31" s="84"/>
      <c r="T31" s="271"/>
      <c r="U31" s="482"/>
      <c r="V31" s="482"/>
      <c r="W31" s="267"/>
      <c r="X31" s="272">
        <f>U31*W31</f>
        <v>0</v>
      </c>
      <c r="Y31" s="84"/>
      <c r="Z31" s="271"/>
      <c r="AA31" s="482"/>
      <c r="AB31" s="482"/>
      <c r="AC31" s="267"/>
      <c r="AD31" s="272">
        <f>AC31*AA31</f>
        <v>0</v>
      </c>
      <c r="AE31" s="84"/>
    </row>
    <row r="32" spans="1:31" ht="15.75" customHeight="1" x14ac:dyDescent="0.25">
      <c r="A32" s="84"/>
      <c r="B32" s="269"/>
      <c r="C32" s="480"/>
      <c r="D32" s="480"/>
      <c r="E32" s="273"/>
      <c r="F32" s="268">
        <f t="shared" ref="F32:F34" si="5">E32*C32</f>
        <v>0</v>
      </c>
      <c r="G32" s="84"/>
      <c r="H32" s="269"/>
      <c r="I32" s="480"/>
      <c r="J32" s="480"/>
      <c r="K32" s="273"/>
      <c r="L32" s="268">
        <f t="shared" ref="L32:L34" si="6">K32*I32</f>
        <v>0</v>
      </c>
      <c r="M32" s="84"/>
      <c r="N32" s="269"/>
      <c r="O32" s="480"/>
      <c r="P32" s="480"/>
      <c r="Q32" s="273"/>
      <c r="R32" s="268">
        <f t="shared" ref="R32:R34" si="7">Q32*O32</f>
        <v>0</v>
      </c>
      <c r="S32" s="84"/>
      <c r="T32" s="269"/>
      <c r="U32" s="480"/>
      <c r="V32" s="480"/>
      <c r="W32" s="273"/>
      <c r="X32" s="268">
        <f t="shared" ref="X32:X34" si="8">U32*W32</f>
        <v>0</v>
      </c>
      <c r="Y32" s="84"/>
      <c r="Z32" s="269"/>
      <c r="AA32" s="480"/>
      <c r="AB32" s="480"/>
      <c r="AC32" s="273"/>
      <c r="AD32" s="268">
        <f t="shared" ref="AD32:AD34" si="9">AC32*AA32</f>
        <v>0</v>
      </c>
      <c r="AE32" s="84"/>
    </row>
    <row r="33" spans="1:94" ht="15.75" customHeight="1" x14ac:dyDescent="0.25">
      <c r="A33" s="84"/>
      <c r="B33" s="269"/>
      <c r="C33" s="483"/>
      <c r="D33" s="483"/>
      <c r="E33" s="267"/>
      <c r="F33" s="272">
        <f t="shared" si="5"/>
        <v>0</v>
      </c>
      <c r="G33" s="84"/>
      <c r="H33" s="269"/>
      <c r="I33" s="483"/>
      <c r="J33" s="483"/>
      <c r="K33" s="267"/>
      <c r="L33" s="272">
        <f t="shared" si="6"/>
        <v>0</v>
      </c>
      <c r="M33" s="84"/>
      <c r="N33" s="269"/>
      <c r="O33" s="483"/>
      <c r="P33" s="483"/>
      <c r="Q33" s="267"/>
      <c r="R33" s="272">
        <f t="shared" si="7"/>
        <v>0</v>
      </c>
      <c r="S33" s="84"/>
      <c r="T33" s="269"/>
      <c r="U33" s="483"/>
      <c r="V33" s="483"/>
      <c r="W33" s="267"/>
      <c r="X33" s="272">
        <f t="shared" si="8"/>
        <v>0</v>
      </c>
      <c r="Y33" s="84"/>
      <c r="Z33" s="269"/>
      <c r="AA33" s="483"/>
      <c r="AB33" s="483"/>
      <c r="AC33" s="267"/>
      <c r="AD33" s="272">
        <f t="shared" si="9"/>
        <v>0</v>
      </c>
      <c r="AE33" s="84"/>
    </row>
    <row r="34" spans="1:94" ht="15.75" customHeight="1" x14ac:dyDescent="0.25">
      <c r="A34" s="84"/>
      <c r="B34" s="269"/>
      <c r="C34" s="480"/>
      <c r="D34" s="480"/>
      <c r="E34" s="273"/>
      <c r="F34" s="268">
        <f t="shared" si="5"/>
        <v>0</v>
      </c>
      <c r="G34" s="84"/>
      <c r="H34" s="269"/>
      <c r="I34" s="480"/>
      <c r="J34" s="480"/>
      <c r="K34" s="273"/>
      <c r="L34" s="268">
        <f t="shared" si="6"/>
        <v>0</v>
      </c>
      <c r="M34" s="84"/>
      <c r="N34" s="269"/>
      <c r="O34" s="480"/>
      <c r="P34" s="480"/>
      <c r="Q34" s="273"/>
      <c r="R34" s="268">
        <f t="shared" si="7"/>
        <v>0</v>
      </c>
      <c r="S34" s="84"/>
      <c r="T34" s="269"/>
      <c r="U34" s="480"/>
      <c r="V34" s="480"/>
      <c r="W34" s="273"/>
      <c r="X34" s="268">
        <f t="shared" si="8"/>
        <v>0</v>
      </c>
      <c r="Y34" s="84"/>
      <c r="Z34" s="269"/>
      <c r="AA34" s="480"/>
      <c r="AB34" s="480"/>
      <c r="AC34" s="273"/>
      <c r="AD34" s="268">
        <f t="shared" si="9"/>
        <v>0</v>
      </c>
      <c r="AE34" s="84"/>
    </row>
    <row r="35" spans="1:94" s="57" customFormat="1" ht="15.75" customHeight="1" x14ac:dyDescent="0.25">
      <c r="A35" s="84"/>
      <c r="B35" s="84"/>
      <c r="C35" s="453" t="s">
        <v>139</v>
      </c>
      <c r="D35" s="453"/>
      <c r="E35" s="453"/>
      <c r="F35" s="82">
        <f>SUM(F31:F34)</f>
        <v>0</v>
      </c>
      <c r="G35" s="84"/>
      <c r="H35" s="114"/>
      <c r="I35" s="453" t="s">
        <v>139</v>
      </c>
      <c r="J35" s="453"/>
      <c r="K35" s="454"/>
      <c r="L35" s="82">
        <f>SUM(L31:L34)</f>
        <v>0</v>
      </c>
      <c r="M35" s="84"/>
      <c r="N35" s="114"/>
      <c r="O35" s="453" t="s">
        <v>139</v>
      </c>
      <c r="P35" s="453"/>
      <c r="Q35" s="453"/>
      <c r="R35" s="82">
        <f>SUM(R31:R34)</f>
        <v>0</v>
      </c>
      <c r="S35" s="84"/>
      <c r="T35" s="114"/>
      <c r="U35" s="453" t="s">
        <v>139</v>
      </c>
      <c r="V35" s="453"/>
      <c r="W35" s="453"/>
      <c r="X35" s="82">
        <f>SUM(X31:X34)</f>
        <v>0</v>
      </c>
      <c r="Y35" s="84"/>
      <c r="Z35" s="114"/>
      <c r="AA35" s="453" t="s">
        <v>139</v>
      </c>
      <c r="AB35" s="453"/>
      <c r="AC35" s="454"/>
      <c r="AD35" s="82">
        <f>SUM(AD31:AD34)</f>
        <v>0</v>
      </c>
      <c r="AE35" s="84"/>
    </row>
    <row r="36" spans="1:94" s="57" customFormat="1" ht="5.25" customHeight="1" x14ac:dyDescent="0.25">
      <c r="A36" s="84"/>
      <c r="B36" s="183"/>
      <c r="C36" s="184"/>
      <c r="D36" s="184"/>
      <c r="E36" s="184"/>
      <c r="F36" s="183"/>
      <c r="G36" s="84"/>
      <c r="H36" s="183"/>
      <c r="I36" s="183"/>
      <c r="J36" s="183"/>
      <c r="K36" s="183"/>
      <c r="L36" s="183"/>
      <c r="M36" s="84"/>
      <c r="N36" s="183"/>
      <c r="O36" s="183"/>
      <c r="P36" s="183"/>
      <c r="Q36" s="183"/>
      <c r="R36" s="183"/>
      <c r="S36" s="84"/>
      <c r="T36" s="183"/>
      <c r="U36" s="183"/>
      <c r="V36" s="183"/>
      <c r="W36" s="183"/>
      <c r="X36" s="183"/>
      <c r="Y36" s="84"/>
      <c r="Z36" s="183"/>
      <c r="AA36" s="183"/>
      <c r="AB36" s="183"/>
      <c r="AC36" s="183"/>
      <c r="AD36" s="183"/>
      <c r="AE36" s="84"/>
    </row>
    <row r="37" spans="1:94" s="57" customFormat="1" ht="5.25" customHeight="1" x14ac:dyDescent="0.25">
      <c r="A37" s="84"/>
      <c r="B37" s="84"/>
      <c r="C37" s="182"/>
      <c r="D37" s="182"/>
      <c r="E37" s="185"/>
      <c r="F37" s="186"/>
      <c r="G37" s="84"/>
      <c r="H37" s="114"/>
      <c r="I37" s="84"/>
      <c r="J37" s="84"/>
      <c r="K37" s="84"/>
      <c r="L37" s="84"/>
      <c r="M37" s="84"/>
      <c r="N37" s="114"/>
      <c r="O37" s="84"/>
      <c r="P37" s="84"/>
      <c r="Q37" s="84"/>
      <c r="R37" s="84"/>
      <c r="S37" s="84"/>
      <c r="T37" s="114"/>
      <c r="U37" s="84"/>
      <c r="V37" s="84"/>
      <c r="W37" s="84"/>
      <c r="X37" s="84"/>
      <c r="Y37" s="84"/>
      <c r="Z37" s="114"/>
      <c r="AA37" s="84"/>
      <c r="AB37" s="84"/>
      <c r="AC37" s="84"/>
      <c r="AD37" s="114"/>
      <c r="AE37" s="84"/>
    </row>
    <row r="38" spans="1:94" ht="15.75" customHeight="1" x14ac:dyDescent="0.25">
      <c r="A38" s="84"/>
      <c r="B38" s="453" t="s">
        <v>140</v>
      </c>
      <c r="C38" s="453"/>
      <c r="D38" s="454"/>
      <c r="E38" s="449">
        <f>F28+F35</f>
        <v>0</v>
      </c>
      <c r="F38" s="450"/>
      <c r="G38" s="84"/>
      <c r="H38" s="455" t="s">
        <v>143</v>
      </c>
      <c r="I38" s="455"/>
      <c r="J38" s="455"/>
      <c r="K38" s="449">
        <f>L28+L35</f>
        <v>0</v>
      </c>
      <c r="L38" s="450"/>
      <c r="M38" s="84"/>
      <c r="N38" s="455" t="s">
        <v>145</v>
      </c>
      <c r="O38" s="455"/>
      <c r="P38" s="455"/>
      <c r="Q38" s="449">
        <f>R28+R35</f>
        <v>0</v>
      </c>
      <c r="R38" s="450"/>
      <c r="S38" s="84"/>
      <c r="T38" s="455" t="s">
        <v>147</v>
      </c>
      <c r="U38" s="455"/>
      <c r="V38" s="454"/>
      <c r="W38" s="449">
        <f>X28+X35</f>
        <v>0</v>
      </c>
      <c r="X38" s="450"/>
      <c r="Y38" s="84"/>
      <c r="Z38" s="455" t="s">
        <v>146</v>
      </c>
      <c r="AA38" s="455"/>
      <c r="AB38" s="454"/>
      <c r="AC38" s="449">
        <f>AD28+AD35</f>
        <v>0</v>
      </c>
      <c r="AD38" s="450"/>
      <c r="AE38" s="84"/>
    </row>
    <row r="39" spans="1:94" ht="12.75" customHeight="1" x14ac:dyDescent="0.2">
      <c r="A39" s="84"/>
      <c r="B39" s="84"/>
      <c r="C39" s="463"/>
      <c r="D39" s="463"/>
      <c r="E39" s="84"/>
      <c r="F39" s="114"/>
      <c r="G39" s="84"/>
      <c r="H39" s="114"/>
      <c r="I39" s="84"/>
      <c r="J39" s="84"/>
      <c r="K39" s="84"/>
      <c r="L39" s="84"/>
      <c r="M39" s="84"/>
      <c r="N39" s="114"/>
      <c r="O39" s="84"/>
      <c r="P39" s="84"/>
      <c r="Q39" s="84"/>
      <c r="R39" s="84"/>
      <c r="S39" s="84"/>
      <c r="T39" s="114"/>
      <c r="U39" s="84"/>
      <c r="V39" s="84"/>
      <c r="W39" s="84"/>
      <c r="X39" s="84"/>
      <c r="Y39" s="84"/>
      <c r="Z39" s="114"/>
      <c r="AA39" s="84"/>
      <c r="AB39" s="84"/>
      <c r="AC39" s="84"/>
      <c r="AD39" s="114"/>
      <c r="AE39" s="84"/>
    </row>
    <row r="40" spans="1:94" ht="3.75" customHeight="1" x14ac:dyDescent="0.25">
      <c r="A40" s="84"/>
      <c r="B40" s="171"/>
      <c r="C40" s="171"/>
      <c r="D40" s="171"/>
      <c r="E40" s="171"/>
      <c r="F40" s="187"/>
      <c r="G40" s="84"/>
      <c r="H40" s="187"/>
      <c r="I40" s="171"/>
      <c r="J40" s="171"/>
      <c r="K40" s="171"/>
      <c r="L40" s="171"/>
      <c r="M40" s="84"/>
      <c r="N40" s="187"/>
      <c r="O40" s="171"/>
      <c r="P40" s="171"/>
      <c r="Q40" s="171"/>
      <c r="R40" s="171"/>
      <c r="S40" s="84"/>
      <c r="T40" s="187"/>
      <c r="U40" s="171"/>
      <c r="V40" s="171"/>
      <c r="W40" s="171"/>
      <c r="X40" s="171"/>
      <c r="Y40" s="84"/>
      <c r="Z40" s="187"/>
      <c r="AA40" s="171"/>
      <c r="AB40" s="171"/>
      <c r="AC40" s="171"/>
      <c r="AD40" s="187"/>
      <c r="AE40" s="84"/>
    </row>
    <row r="41" spans="1:94" ht="12.75" customHeight="1" x14ac:dyDescent="0.2">
      <c r="A41" s="84"/>
      <c r="B41" s="84"/>
      <c r="C41" s="84"/>
      <c r="D41" s="84"/>
      <c r="E41" s="84"/>
      <c r="F41" s="114"/>
      <c r="G41" s="84"/>
      <c r="H41" s="114"/>
      <c r="I41" s="84"/>
      <c r="J41" s="84"/>
      <c r="K41" s="84"/>
      <c r="L41" s="84"/>
      <c r="M41" s="84"/>
      <c r="N41" s="114"/>
      <c r="O41" s="84"/>
      <c r="P41" s="84"/>
      <c r="Q41" s="84"/>
      <c r="R41" s="84"/>
      <c r="S41" s="84"/>
      <c r="T41" s="114"/>
      <c r="U41" s="84"/>
      <c r="V41" s="84"/>
      <c r="W41" s="84"/>
      <c r="X41" s="84"/>
      <c r="Y41" s="84"/>
      <c r="Z41" s="114"/>
      <c r="AA41" s="84"/>
      <c r="AB41" s="84"/>
      <c r="AC41" s="84"/>
      <c r="AD41" s="114"/>
      <c r="AE41" s="84"/>
    </row>
    <row r="42" spans="1:94" ht="23.25" customHeight="1" thickBot="1" x14ac:dyDescent="0.35">
      <c r="A42" s="84"/>
      <c r="B42" s="175" t="s">
        <v>109</v>
      </c>
      <c r="C42" s="175"/>
      <c r="D42" s="175"/>
      <c r="E42" s="188" t="s">
        <v>110</v>
      </c>
      <c r="F42" s="188" t="s">
        <v>105</v>
      </c>
      <c r="G42" s="84"/>
      <c r="H42" s="175" t="s">
        <v>109</v>
      </c>
      <c r="I42" s="175"/>
      <c r="J42" s="175"/>
      <c r="K42" s="188" t="s">
        <v>110</v>
      </c>
      <c r="L42" s="188" t="s">
        <v>105</v>
      </c>
      <c r="M42" s="84"/>
      <c r="N42" s="175" t="s">
        <v>109</v>
      </c>
      <c r="O42" s="175"/>
      <c r="P42" s="175"/>
      <c r="Q42" s="188" t="s">
        <v>111</v>
      </c>
      <c r="R42" s="188" t="s">
        <v>105</v>
      </c>
      <c r="S42" s="84"/>
      <c r="T42" s="175" t="s">
        <v>109</v>
      </c>
      <c r="U42" s="175"/>
      <c r="V42" s="175"/>
      <c r="W42" s="188" t="s">
        <v>110</v>
      </c>
      <c r="X42" s="188" t="s">
        <v>105</v>
      </c>
      <c r="Y42" s="84"/>
      <c r="Z42" s="175" t="s">
        <v>109</v>
      </c>
      <c r="AA42" s="175"/>
      <c r="AB42" s="175"/>
      <c r="AC42" s="188" t="s">
        <v>110</v>
      </c>
      <c r="AD42" s="188" t="s">
        <v>105</v>
      </c>
      <c r="AE42" s="84"/>
    </row>
    <row r="43" spans="1:94" ht="15.75" customHeight="1" thickTop="1" x14ac:dyDescent="0.25">
      <c r="A43" s="84"/>
      <c r="B43" s="448"/>
      <c r="C43" s="448"/>
      <c r="D43" s="448"/>
      <c r="E43" s="267"/>
      <c r="F43" s="275"/>
      <c r="G43" s="84"/>
      <c r="H43" s="448"/>
      <c r="I43" s="448"/>
      <c r="J43" s="448"/>
      <c r="K43" s="267"/>
      <c r="L43" s="275"/>
      <c r="M43" s="84"/>
      <c r="N43" s="448"/>
      <c r="O43" s="448"/>
      <c r="P43" s="448"/>
      <c r="Q43" s="267"/>
      <c r="R43" s="275"/>
      <c r="S43" s="84"/>
      <c r="T43" s="448"/>
      <c r="U43" s="448"/>
      <c r="V43" s="448"/>
      <c r="W43" s="267"/>
      <c r="X43" s="275"/>
      <c r="Y43" s="84"/>
      <c r="Z43" s="448"/>
      <c r="AA43" s="448"/>
      <c r="AB43" s="448"/>
      <c r="AC43" s="267"/>
      <c r="AD43" s="275"/>
      <c r="AE43" s="84"/>
    </row>
    <row r="44" spans="1:94" s="54" customFormat="1" ht="15.75" customHeight="1" x14ac:dyDescent="0.25">
      <c r="A44" s="84"/>
      <c r="B44" s="446"/>
      <c r="C44" s="446"/>
      <c r="D44" s="446"/>
      <c r="E44" s="273"/>
      <c r="F44" s="276"/>
      <c r="G44" s="84"/>
      <c r="H44" s="446"/>
      <c r="I44" s="446"/>
      <c r="J44" s="446"/>
      <c r="K44" s="273"/>
      <c r="L44" s="276"/>
      <c r="M44" s="84"/>
      <c r="N44" s="446"/>
      <c r="O44" s="446"/>
      <c r="P44" s="446"/>
      <c r="Q44" s="273"/>
      <c r="R44" s="276"/>
      <c r="S44" s="84"/>
      <c r="T44" s="446"/>
      <c r="U44" s="446"/>
      <c r="V44" s="446"/>
      <c r="W44" s="273"/>
      <c r="X44" s="276"/>
      <c r="Y44" s="84"/>
      <c r="Z44" s="446"/>
      <c r="AA44" s="446"/>
      <c r="AB44" s="446"/>
      <c r="AC44" s="273"/>
      <c r="AD44" s="276"/>
      <c r="AE44" s="84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</row>
    <row r="45" spans="1:94" ht="15.75" customHeight="1" x14ac:dyDescent="0.25">
      <c r="A45" s="84"/>
      <c r="B45" s="447"/>
      <c r="C45" s="447"/>
      <c r="D45" s="447"/>
      <c r="E45" s="267"/>
      <c r="F45" s="275"/>
      <c r="G45" s="84"/>
      <c r="H45" s="447"/>
      <c r="I45" s="447"/>
      <c r="J45" s="447"/>
      <c r="K45" s="267"/>
      <c r="L45" s="275"/>
      <c r="M45" s="84"/>
      <c r="N45" s="447"/>
      <c r="O45" s="447"/>
      <c r="P45" s="447"/>
      <c r="Q45" s="267"/>
      <c r="R45" s="275"/>
      <c r="S45" s="84"/>
      <c r="T45" s="447"/>
      <c r="U45" s="447"/>
      <c r="V45" s="447"/>
      <c r="W45" s="267"/>
      <c r="X45" s="275"/>
      <c r="Y45" s="84"/>
      <c r="Z45" s="447"/>
      <c r="AA45" s="447"/>
      <c r="AB45" s="447"/>
      <c r="AC45" s="267"/>
      <c r="AD45" s="275"/>
      <c r="AE45" s="84"/>
    </row>
    <row r="46" spans="1:94" s="54" customFormat="1" ht="15.75" customHeight="1" x14ac:dyDescent="0.25">
      <c r="A46" s="84"/>
      <c r="B46" s="446"/>
      <c r="C46" s="446"/>
      <c r="D46" s="446"/>
      <c r="E46" s="273"/>
      <c r="F46" s="276"/>
      <c r="G46" s="84"/>
      <c r="H46" s="446"/>
      <c r="I46" s="446"/>
      <c r="J46" s="446"/>
      <c r="K46" s="273"/>
      <c r="L46" s="276"/>
      <c r="M46" s="84"/>
      <c r="N46" s="446"/>
      <c r="O46" s="446"/>
      <c r="P46" s="446"/>
      <c r="Q46" s="273"/>
      <c r="R46" s="276"/>
      <c r="S46" s="84"/>
      <c r="T46" s="446"/>
      <c r="U46" s="446"/>
      <c r="V46" s="446"/>
      <c r="W46" s="273"/>
      <c r="X46" s="276"/>
      <c r="Y46" s="84"/>
      <c r="Z46" s="446"/>
      <c r="AA46" s="446"/>
      <c r="AB46" s="446"/>
      <c r="AC46" s="273"/>
      <c r="AD46" s="276"/>
      <c r="AE46" s="84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</row>
    <row r="47" spans="1:94" ht="15.75" customHeight="1" x14ac:dyDescent="0.25">
      <c r="A47" s="84"/>
      <c r="B47" s="447"/>
      <c r="C47" s="447"/>
      <c r="D47" s="447"/>
      <c r="E47" s="267"/>
      <c r="F47" s="275"/>
      <c r="G47" s="84"/>
      <c r="H47" s="447"/>
      <c r="I47" s="447"/>
      <c r="J47" s="447"/>
      <c r="K47" s="267"/>
      <c r="L47" s="275"/>
      <c r="M47" s="84"/>
      <c r="N47" s="447"/>
      <c r="O47" s="447"/>
      <c r="P47" s="447"/>
      <c r="Q47" s="267"/>
      <c r="R47" s="275"/>
      <c r="S47" s="84"/>
      <c r="T47" s="447"/>
      <c r="U47" s="447"/>
      <c r="V47" s="447"/>
      <c r="W47" s="267"/>
      <c r="X47" s="275"/>
      <c r="Y47" s="84"/>
      <c r="Z47" s="447"/>
      <c r="AA47" s="447"/>
      <c r="AB47" s="447"/>
      <c r="AC47" s="267"/>
      <c r="AD47" s="275"/>
      <c r="AE47" s="84"/>
    </row>
    <row r="48" spans="1:94" s="54" customFormat="1" ht="15.75" customHeight="1" x14ac:dyDescent="0.25">
      <c r="A48" s="84"/>
      <c r="B48" s="446"/>
      <c r="C48" s="446"/>
      <c r="D48" s="446"/>
      <c r="E48" s="273"/>
      <c r="F48" s="276"/>
      <c r="G48" s="84"/>
      <c r="H48" s="446"/>
      <c r="I48" s="446"/>
      <c r="J48" s="446"/>
      <c r="K48" s="273"/>
      <c r="L48" s="276"/>
      <c r="M48" s="84"/>
      <c r="N48" s="446"/>
      <c r="O48" s="446"/>
      <c r="P48" s="446"/>
      <c r="Q48" s="273"/>
      <c r="R48" s="276"/>
      <c r="S48" s="84"/>
      <c r="T48" s="446"/>
      <c r="U48" s="446"/>
      <c r="V48" s="446"/>
      <c r="W48" s="273"/>
      <c r="X48" s="276"/>
      <c r="Y48" s="84"/>
      <c r="Z48" s="446"/>
      <c r="AA48" s="446"/>
      <c r="AB48" s="446"/>
      <c r="AC48" s="273"/>
      <c r="AD48" s="276"/>
      <c r="AE48" s="84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</row>
    <row r="49" spans="1:94" ht="15.75" customHeight="1" x14ac:dyDescent="0.25">
      <c r="A49" s="84"/>
      <c r="B49" s="447"/>
      <c r="C49" s="447"/>
      <c r="D49" s="447"/>
      <c r="E49" s="267"/>
      <c r="F49" s="275"/>
      <c r="G49" s="84"/>
      <c r="H49" s="447"/>
      <c r="I49" s="447"/>
      <c r="J49" s="447"/>
      <c r="K49" s="267"/>
      <c r="L49" s="275"/>
      <c r="M49" s="84"/>
      <c r="N49" s="447"/>
      <c r="O49" s="447"/>
      <c r="P49" s="447"/>
      <c r="Q49" s="267"/>
      <c r="R49" s="275"/>
      <c r="S49" s="84"/>
      <c r="T49" s="447"/>
      <c r="U49" s="447"/>
      <c r="V49" s="447"/>
      <c r="W49" s="267"/>
      <c r="X49" s="275"/>
      <c r="Y49" s="84"/>
      <c r="Z49" s="447"/>
      <c r="AA49" s="447"/>
      <c r="AB49" s="447"/>
      <c r="AC49" s="267"/>
      <c r="AD49" s="275"/>
      <c r="AE49" s="84"/>
    </row>
    <row r="50" spans="1:94" s="54" customFormat="1" ht="15.75" customHeight="1" x14ac:dyDescent="0.25">
      <c r="A50" s="84"/>
      <c r="B50" s="446"/>
      <c r="C50" s="446"/>
      <c r="D50" s="446"/>
      <c r="E50" s="273"/>
      <c r="F50" s="276"/>
      <c r="G50" s="84"/>
      <c r="H50" s="446"/>
      <c r="I50" s="446"/>
      <c r="J50" s="446"/>
      <c r="K50" s="273"/>
      <c r="L50" s="276"/>
      <c r="M50" s="84"/>
      <c r="N50" s="446"/>
      <c r="O50" s="446"/>
      <c r="P50" s="446"/>
      <c r="Q50" s="273"/>
      <c r="R50" s="276"/>
      <c r="S50" s="84"/>
      <c r="T50" s="446"/>
      <c r="U50" s="446"/>
      <c r="V50" s="446"/>
      <c r="W50" s="273"/>
      <c r="X50" s="276"/>
      <c r="Y50" s="84"/>
      <c r="Z50" s="446"/>
      <c r="AA50" s="446"/>
      <c r="AB50" s="446"/>
      <c r="AC50" s="273"/>
      <c r="AD50" s="276"/>
      <c r="AE50" s="84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</row>
    <row r="51" spans="1:94" ht="15.75" customHeight="1" x14ac:dyDescent="0.25">
      <c r="A51" s="84"/>
      <c r="B51" s="447"/>
      <c r="C51" s="447"/>
      <c r="D51" s="447"/>
      <c r="E51" s="267"/>
      <c r="F51" s="275"/>
      <c r="G51" s="84"/>
      <c r="H51" s="447"/>
      <c r="I51" s="447"/>
      <c r="J51" s="447"/>
      <c r="K51" s="267"/>
      <c r="L51" s="275"/>
      <c r="M51" s="84"/>
      <c r="N51" s="447"/>
      <c r="O51" s="447"/>
      <c r="P51" s="447"/>
      <c r="Q51" s="267"/>
      <c r="R51" s="275"/>
      <c r="S51" s="84"/>
      <c r="T51" s="447"/>
      <c r="U51" s="447"/>
      <c r="V51" s="447"/>
      <c r="W51" s="267"/>
      <c r="X51" s="275"/>
      <c r="Y51" s="84"/>
      <c r="Z51" s="447"/>
      <c r="AA51" s="447"/>
      <c r="AB51" s="447"/>
      <c r="AC51" s="267"/>
      <c r="AD51" s="275"/>
      <c r="AE51" s="84"/>
    </row>
    <row r="52" spans="1:94" s="54" customFormat="1" ht="15.75" customHeight="1" x14ac:dyDescent="0.25">
      <c r="A52" s="84"/>
      <c r="B52" s="446"/>
      <c r="C52" s="446"/>
      <c r="D52" s="446"/>
      <c r="E52" s="273"/>
      <c r="F52" s="276"/>
      <c r="G52" s="84"/>
      <c r="H52" s="446"/>
      <c r="I52" s="446"/>
      <c r="J52" s="446"/>
      <c r="K52" s="273"/>
      <c r="L52" s="276"/>
      <c r="M52" s="84"/>
      <c r="N52" s="446"/>
      <c r="O52" s="446"/>
      <c r="P52" s="446"/>
      <c r="Q52" s="273"/>
      <c r="R52" s="276"/>
      <c r="S52" s="84"/>
      <c r="T52" s="446"/>
      <c r="U52" s="446"/>
      <c r="V52" s="446"/>
      <c r="W52" s="273"/>
      <c r="X52" s="276"/>
      <c r="Y52" s="84"/>
      <c r="Z52" s="446"/>
      <c r="AA52" s="446"/>
      <c r="AB52" s="446"/>
      <c r="AC52" s="273"/>
      <c r="AD52" s="276"/>
      <c r="AE52" s="84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</row>
    <row r="53" spans="1:94" ht="15.75" customHeight="1" x14ac:dyDescent="0.25">
      <c r="A53" s="84"/>
      <c r="B53" s="447"/>
      <c r="C53" s="447"/>
      <c r="D53" s="447"/>
      <c r="E53" s="267"/>
      <c r="F53" s="275"/>
      <c r="G53" s="84"/>
      <c r="H53" s="447"/>
      <c r="I53" s="447"/>
      <c r="J53" s="447"/>
      <c r="K53" s="267"/>
      <c r="L53" s="275"/>
      <c r="M53" s="84"/>
      <c r="N53" s="447"/>
      <c r="O53" s="447"/>
      <c r="P53" s="447"/>
      <c r="Q53" s="267"/>
      <c r="R53" s="275"/>
      <c r="S53" s="84"/>
      <c r="T53" s="447"/>
      <c r="U53" s="447"/>
      <c r="V53" s="447"/>
      <c r="W53" s="267"/>
      <c r="X53" s="275"/>
      <c r="Y53" s="84"/>
      <c r="Z53" s="447"/>
      <c r="AA53" s="447"/>
      <c r="AB53" s="447"/>
      <c r="AC53" s="267"/>
      <c r="AD53" s="275"/>
      <c r="AE53" s="84"/>
    </row>
    <row r="54" spans="1:94" s="54" customFormat="1" ht="15.75" customHeight="1" x14ac:dyDescent="0.25">
      <c r="A54" s="84"/>
      <c r="B54" s="446"/>
      <c r="C54" s="446"/>
      <c r="D54" s="446"/>
      <c r="E54" s="273"/>
      <c r="F54" s="276"/>
      <c r="G54" s="84"/>
      <c r="H54" s="446"/>
      <c r="I54" s="446"/>
      <c r="J54" s="446"/>
      <c r="K54" s="273"/>
      <c r="L54" s="276"/>
      <c r="M54" s="84"/>
      <c r="N54" s="446"/>
      <c r="O54" s="446"/>
      <c r="P54" s="446"/>
      <c r="Q54" s="273"/>
      <c r="R54" s="276"/>
      <c r="S54" s="84"/>
      <c r="T54" s="446"/>
      <c r="U54" s="446"/>
      <c r="V54" s="446"/>
      <c r="W54" s="273"/>
      <c r="X54" s="276"/>
      <c r="Y54" s="84"/>
      <c r="Z54" s="446"/>
      <c r="AA54" s="446"/>
      <c r="AB54" s="446"/>
      <c r="AC54" s="273"/>
      <c r="AD54" s="276"/>
      <c r="AE54" s="84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</row>
    <row r="55" spans="1:94" ht="15.75" customHeight="1" x14ac:dyDescent="0.25">
      <c r="A55" s="84"/>
      <c r="B55" s="447"/>
      <c r="C55" s="447"/>
      <c r="D55" s="447"/>
      <c r="E55" s="267"/>
      <c r="F55" s="275"/>
      <c r="G55" s="84"/>
      <c r="H55" s="447"/>
      <c r="I55" s="447"/>
      <c r="J55" s="447"/>
      <c r="K55" s="267"/>
      <c r="L55" s="275"/>
      <c r="M55" s="84"/>
      <c r="N55" s="447"/>
      <c r="O55" s="447"/>
      <c r="P55" s="447"/>
      <c r="Q55" s="267"/>
      <c r="R55" s="275"/>
      <c r="S55" s="84"/>
      <c r="T55" s="447"/>
      <c r="U55" s="447"/>
      <c r="V55" s="447"/>
      <c r="W55" s="267"/>
      <c r="X55" s="275"/>
      <c r="Y55" s="84"/>
      <c r="Z55" s="447"/>
      <c r="AA55" s="447"/>
      <c r="AB55" s="447"/>
      <c r="AC55" s="267"/>
      <c r="AD55" s="275"/>
      <c r="AE55" s="84"/>
    </row>
    <row r="56" spans="1:94" s="54" customFormat="1" ht="15.75" customHeight="1" x14ac:dyDescent="0.25">
      <c r="A56" s="84"/>
      <c r="B56" s="446"/>
      <c r="C56" s="446"/>
      <c r="D56" s="446"/>
      <c r="E56" s="273"/>
      <c r="F56" s="276"/>
      <c r="G56" s="84"/>
      <c r="H56" s="446"/>
      <c r="I56" s="446"/>
      <c r="J56" s="446"/>
      <c r="K56" s="273"/>
      <c r="L56" s="276"/>
      <c r="M56" s="84"/>
      <c r="N56" s="446"/>
      <c r="O56" s="446"/>
      <c r="P56" s="446"/>
      <c r="Q56" s="273"/>
      <c r="R56" s="276"/>
      <c r="S56" s="84"/>
      <c r="T56" s="446"/>
      <c r="U56" s="446"/>
      <c r="V56" s="446"/>
      <c r="W56" s="273"/>
      <c r="X56" s="276"/>
      <c r="Y56" s="84"/>
      <c r="Z56" s="446"/>
      <c r="AA56" s="446"/>
      <c r="AB56" s="446"/>
      <c r="AC56" s="273"/>
      <c r="AD56" s="276"/>
      <c r="AE56" s="84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</row>
    <row r="57" spans="1:94" ht="15.75" customHeight="1" x14ac:dyDescent="0.25">
      <c r="A57" s="84"/>
      <c r="B57" s="451"/>
      <c r="C57" s="451"/>
      <c r="D57" s="451"/>
      <c r="E57" s="274"/>
      <c r="F57" s="277"/>
      <c r="G57" s="84"/>
      <c r="H57" s="451"/>
      <c r="I57" s="451"/>
      <c r="J57" s="451"/>
      <c r="K57" s="274"/>
      <c r="L57" s="277"/>
      <c r="M57" s="84"/>
      <c r="N57" s="451"/>
      <c r="O57" s="451"/>
      <c r="P57" s="451"/>
      <c r="Q57" s="274"/>
      <c r="R57" s="277"/>
      <c r="S57" s="84"/>
      <c r="T57" s="451"/>
      <c r="U57" s="451"/>
      <c r="V57" s="451"/>
      <c r="W57" s="274"/>
      <c r="X57" s="277"/>
      <c r="Y57" s="84"/>
      <c r="Z57" s="451"/>
      <c r="AA57" s="451"/>
      <c r="AB57" s="451"/>
      <c r="AC57" s="274"/>
      <c r="AD57" s="277"/>
      <c r="AE57" s="84"/>
    </row>
    <row r="58" spans="1:94" s="56" customFormat="1" ht="3.75" customHeight="1" x14ac:dyDescent="0.2">
      <c r="A58" s="84"/>
      <c r="B58" s="170"/>
      <c r="C58" s="170"/>
      <c r="D58" s="170"/>
      <c r="E58" s="84"/>
      <c r="F58" s="114"/>
      <c r="G58" s="84"/>
      <c r="H58" s="168"/>
      <c r="I58" s="168"/>
      <c r="J58" s="168"/>
      <c r="K58" s="84"/>
      <c r="L58" s="84"/>
      <c r="M58" s="84"/>
      <c r="N58" s="168"/>
      <c r="O58" s="168"/>
      <c r="P58" s="168"/>
      <c r="Q58" s="84"/>
      <c r="R58" s="84"/>
      <c r="S58" s="84"/>
      <c r="T58" s="168"/>
      <c r="U58" s="168"/>
      <c r="V58" s="168"/>
      <c r="W58" s="84"/>
      <c r="X58" s="84"/>
      <c r="Y58" s="84"/>
      <c r="Z58" s="168"/>
      <c r="AA58" s="168"/>
      <c r="AB58" s="168"/>
      <c r="AC58" s="84"/>
      <c r="AD58" s="114"/>
      <c r="AE58" s="84"/>
    </row>
    <row r="59" spans="1:94" ht="15.75" customHeight="1" x14ac:dyDescent="0.25">
      <c r="A59" s="84"/>
      <c r="B59" s="453" t="s">
        <v>120</v>
      </c>
      <c r="C59" s="453"/>
      <c r="D59" s="453"/>
      <c r="E59" s="449">
        <f>SUM(F43*E43,F44*E44,F45*E45,F46*E46,F47*E47,F48*E48,F49*E49,F50*E50,F51*E51,F52*E52,F53*E53,F54*E54,F55*E55,F56*E56,F57*E57)</f>
        <v>0</v>
      </c>
      <c r="F59" s="450"/>
      <c r="G59" s="84"/>
      <c r="H59" s="455" t="s">
        <v>121</v>
      </c>
      <c r="I59" s="455"/>
      <c r="J59" s="454"/>
      <c r="K59" s="449">
        <f>SUM(K43*L43,K44*L44,K45*L45,K46*L46,K47*L47,K48*L48,K49*L49,K50*L50,K51*L51,K52*L52,K53*L53,K54*L54,K55*L55,K56*L56,K57*L57)</f>
        <v>0</v>
      </c>
      <c r="L59" s="450"/>
      <c r="M59" s="84"/>
      <c r="N59" s="455" t="s">
        <v>122</v>
      </c>
      <c r="O59" s="455"/>
      <c r="P59" s="454"/>
      <c r="Q59" s="449">
        <f>SUM(Q43*R43,Q44*R44,Q45*R45,Q46*R46,Q47*R47,Q48*R48,Q49*R49,Q50*R50,Q51*R51,Q52*R52,Q53*R53,Q54*R54,Q55*R55,Q56*R56,Q57*R57)</f>
        <v>0</v>
      </c>
      <c r="R59" s="450"/>
      <c r="S59" s="84"/>
      <c r="T59" s="455" t="s">
        <v>123</v>
      </c>
      <c r="U59" s="455"/>
      <c r="V59" s="455"/>
      <c r="W59" s="449">
        <f>SUM(W43*X43,W44*X44,W45*X45,W46*X46,W47*X47,W48*X48,W49*X49,W50*X50,W51*X51,W52*X52,W53*X53,W54*X54,W55*X55,W56*X56,W57*X57)</f>
        <v>0</v>
      </c>
      <c r="X59" s="450"/>
      <c r="Y59" s="84"/>
      <c r="Z59" s="455" t="s">
        <v>124</v>
      </c>
      <c r="AA59" s="455"/>
      <c r="AB59" s="454"/>
      <c r="AC59" s="449">
        <f>SUM(AC43*AD43,AC44*AD44,AC45*AD45,AC46*AD46,AC47*AD47,AC48*AD48,AC49*AD49,AC50*AD50,AC51*AD51,AC52*AD52,AC53*AD53,AC54*AD54,AC55*AD55,AC56*AD56,AC57*AD57)</f>
        <v>0</v>
      </c>
      <c r="AD59" s="450"/>
      <c r="AE59" s="84"/>
    </row>
    <row r="60" spans="1:94" ht="15.75" customHeight="1" x14ac:dyDescent="0.2">
      <c r="A60" s="84"/>
      <c r="B60" s="84"/>
      <c r="C60" s="84"/>
      <c r="D60" s="84"/>
      <c r="E60" s="84"/>
      <c r="F60" s="114"/>
      <c r="G60" s="84"/>
      <c r="H60" s="114"/>
      <c r="I60" s="84"/>
      <c r="J60" s="84"/>
      <c r="K60" s="84"/>
      <c r="L60" s="84"/>
      <c r="M60" s="84"/>
      <c r="N60" s="114"/>
      <c r="O60" s="84"/>
      <c r="P60" s="84"/>
      <c r="Q60" s="84"/>
      <c r="R60" s="84"/>
      <c r="S60" s="84"/>
      <c r="T60" s="114"/>
      <c r="U60" s="84"/>
      <c r="V60" s="84"/>
      <c r="W60" s="84"/>
      <c r="X60" s="84"/>
      <c r="Y60" s="84"/>
      <c r="Z60" s="114"/>
      <c r="AA60" s="84"/>
      <c r="AB60" s="84"/>
      <c r="AC60" s="84"/>
      <c r="AD60" s="114"/>
      <c r="AE60" s="84"/>
    </row>
    <row r="61" spans="1:94" ht="3.75" customHeight="1" x14ac:dyDescent="0.25">
      <c r="A61" s="84"/>
      <c r="B61" s="171"/>
      <c r="C61" s="171"/>
      <c r="D61" s="171"/>
      <c r="E61" s="171"/>
      <c r="F61" s="187"/>
      <c r="G61" s="84"/>
      <c r="H61" s="187"/>
      <c r="I61" s="171"/>
      <c r="J61" s="171"/>
      <c r="K61" s="171"/>
      <c r="L61" s="171"/>
      <c r="M61" s="84"/>
      <c r="N61" s="187"/>
      <c r="O61" s="171"/>
      <c r="P61" s="171"/>
      <c r="Q61" s="171"/>
      <c r="R61" s="171"/>
      <c r="S61" s="84"/>
      <c r="T61" s="187"/>
      <c r="U61" s="171"/>
      <c r="V61" s="171"/>
      <c r="W61" s="171"/>
      <c r="X61" s="171"/>
      <c r="Y61" s="84"/>
      <c r="Z61" s="187"/>
      <c r="AA61" s="171"/>
      <c r="AB61" s="171"/>
      <c r="AC61" s="171"/>
      <c r="AD61" s="187"/>
      <c r="AE61" s="84"/>
    </row>
    <row r="62" spans="1:94" ht="15.75" customHeight="1" thickBot="1" x14ac:dyDescent="0.25">
      <c r="A62" s="84"/>
      <c r="B62" s="84"/>
      <c r="C62" s="84"/>
      <c r="D62" s="84"/>
      <c r="E62" s="84"/>
      <c r="F62" s="114"/>
      <c r="G62" s="84"/>
      <c r="H62" s="114"/>
      <c r="I62" s="84"/>
      <c r="J62" s="84"/>
      <c r="K62" s="84"/>
      <c r="L62" s="84"/>
      <c r="M62" s="84"/>
      <c r="N62" s="114"/>
      <c r="O62" s="84"/>
      <c r="P62" s="84"/>
      <c r="Q62" s="84"/>
      <c r="R62" s="84"/>
      <c r="S62" s="84"/>
      <c r="T62" s="114"/>
      <c r="U62" s="84"/>
      <c r="V62" s="84"/>
      <c r="W62" s="84"/>
      <c r="X62" s="84"/>
      <c r="Y62" s="84"/>
      <c r="Z62" s="114"/>
      <c r="AA62" s="84"/>
      <c r="AB62" s="84"/>
      <c r="AC62" s="84"/>
      <c r="AD62" s="114"/>
      <c r="AE62" s="84"/>
    </row>
    <row r="63" spans="1:94" ht="21" customHeight="1" thickTop="1" thickBot="1" x14ac:dyDescent="0.35">
      <c r="A63" s="84"/>
      <c r="B63" s="167" t="s">
        <v>174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90"/>
      <c r="N63" s="190"/>
      <c r="O63" s="191"/>
      <c r="P63" s="114"/>
      <c r="Q63" s="114"/>
      <c r="R63" s="114"/>
      <c r="S63" s="84"/>
      <c r="T63" s="114"/>
      <c r="U63" s="84"/>
      <c r="V63" s="84"/>
      <c r="W63" s="84"/>
      <c r="X63" s="84"/>
      <c r="Y63" s="84"/>
      <c r="Z63" s="114"/>
      <c r="AA63" s="84"/>
      <c r="AB63" s="84"/>
      <c r="AC63" s="84"/>
      <c r="AD63" s="114"/>
      <c r="AE63" s="84"/>
    </row>
    <row r="64" spans="1:94" ht="20.25" customHeight="1" thickTop="1" x14ac:dyDescent="0.2">
      <c r="A64" s="84"/>
      <c r="B64" s="84"/>
      <c r="C64" s="192"/>
      <c r="D64" s="192"/>
      <c r="E64" s="192"/>
      <c r="F64" s="193"/>
      <c r="G64" s="84"/>
      <c r="H64" s="114"/>
      <c r="I64" s="84"/>
      <c r="J64" s="84"/>
      <c r="K64" s="84"/>
      <c r="L64" s="84"/>
      <c r="M64" s="84"/>
      <c r="N64" s="114"/>
      <c r="O64" s="84"/>
      <c r="P64" s="84"/>
      <c r="Q64" s="84"/>
      <c r="R64" s="84"/>
      <c r="S64" s="84"/>
      <c r="T64" s="114"/>
      <c r="U64" s="84"/>
      <c r="V64" s="84"/>
      <c r="W64" s="84"/>
      <c r="X64" s="84"/>
      <c r="Y64" s="84"/>
      <c r="Z64" s="114"/>
      <c r="AA64" s="84"/>
      <c r="AB64" s="84"/>
      <c r="AC64" s="84"/>
      <c r="AD64" s="114"/>
      <c r="AE64" s="84"/>
    </row>
    <row r="65" spans="1:31" s="55" customFormat="1" ht="22.5" customHeight="1" thickBot="1" x14ac:dyDescent="0.35">
      <c r="A65" s="194"/>
      <c r="B65" s="175" t="s">
        <v>112</v>
      </c>
      <c r="C65" s="452" t="s">
        <v>113</v>
      </c>
      <c r="D65" s="452"/>
      <c r="E65" s="452"/>
      <c r="F65" s="188" t="s">
        <v>21</v>
      </c>
      <c r="G65" s="194"/>
      <c r="H65" s="175" t="s">
        <v>8</v>
      </c>
      <c r="I65" s="175"/>
      <c r="J65" s="458" t="s">
        <v>113</v>
      </c>
      <c r="K65" s="458"/>
      <c r="L65" s="188" t="s">
        <v>21</v>
      </c>
      <c r="M65" s="194"/>
      <c r="N65" s="175" t="s">
        <v>8</v>
      </c>
      <c r="O65" s="175"/>
      <c r="P65" s="458" t="s">
        <v>113</v>
      </c>
      <c r="Q65" s="458"/>
      <c r="R65" s="188" t="s">
        <v>21</v>
      </c>
      <c r="S65" s="194"/>
      <c r="T65" s="175" t="s">
        <v>8</v>
      </c>
      <c r="U65" s="175"/>
      <c r="V65" s="458" t="s">
        <v>113</v>
      </c>
      <c r="W65" s="458"/>
      <c r="X65" s="188" t="s">
        <v>21</v>
      </c>
      <c r="Y65" s="194"/>
      <c r="Z65" s="175" t="s">
        <v>8</v>
      </c>
      <c r="AA65" s="175"/>
      <c r="AB65" s="458" t="s">
        <v>113</v>
      </c>
      <c r="AC65" s="458"/>
      <c r="AD65" s="188" t="s">
        <v>114</v>
      </c>
      <c r="AE65" s="194"/>
    </row>
    <row r="66" spans="1:31" ht="15" customHeight="1" thickTop="1" x14ac:dyDescent="0.25">
      <c r="A66" s="84"/>
      <c r="B66" s="457"/>
      <c r="C66" s="457"/>
      <c r="D66" s="457"/>
      <c r="E66" s="457"/>
      <c r="F66" s="275"/>
      <c r="G66" s="84"/>
      <c r="H66" s="457"/>
      <c r="I66" s="457"/>
      <c r="J66" s="457"/>
      <c r="K66" s="457"/>
      <c r="L66" s="275"/>
      <c r="M66" s="84"/>
      <c r="N66" s="457"/>
      <c r="O66" s="457"/>
      <c r="P66" s="457"/>
      <c r="Q66" s="457"/>
      <c r="R66" s="275"/>
      <c r="S66" s="84"/>
      <c r="T66" s="457"/>
      <c r="U66" s="457"/>
      <c r="V66" s="457"/>
      <c r="W66" s="457"/>
      <c r="X66" s="275"/>
      <c r="Y66" s="84"/>
      <c r="Z66" s="457"/>
      <c r="AA66" s="457"/>
      <c r="AB66" s="457"/>
      <c r="AC66" s="457"/>
      <c r="AD66" s="275"/>
      <c r="AE66" s="84"/>
    </row>
    <row r="67" spans="1:31" ht="15" customHeight="1" x14ac:dyDescent="0.25">
      <c r="A67" s="84"/>
      <c r="B67" s="447"/>
      <c r="C67" s="447"/>
      <c r="D67" s="447"/>
      <c r="E67" s="447"/>
      <c r="F67" s="276"/>
      <c r="G67" s="84"/>
      <c r="H67" s="447"/>
      <c r="I67" s="447"/>
      <c r="J67" s="447"/>
      <c r="K67" s="447"/>
      <c r="L67" s="276"/>
      <c r="M67" s="84"/>
      <c r="N67" s="447"/>
      <c r="O67" s="447"/>
      <c r="P67" s="447"/>
      <c r="Q67" s="447"/>
      <c r="R67" s="276"/>
      <c r="S67" s="84"/>
      <c r="T67" s="447"/>
      <c r="U67" s="447"/>
      <c r="V67" s="447"/>
      <c r="W67" s="447"/>
      <c r="X67" s="276"/>
      <c r="Y67" s="84"/>
      <c r="Z67" s="447"/>
      <c r="AA67" s="447"/>
      <c r="AB67" s="447"/>
      <c r="AC67" s="447"/>
      <c r="AD67" s="276"/>
      <c r="AE67" s="84"/>
    </row>
    <row r="68" spans="1:31" ht="15" customHeight="1" x14ac:dyDescent="0.25">
      <c r="A68" s="84"/>
      <c r="B68" s="456"/>
      <c r="C68" s="456"/>
      <c r="D68" s="456"/>
      <c r="E68" s="456"/>
      <c r="F68" s="277"/>
      <c r="G68" s="84"/>
      <c r="H68" s="456"/>
      <c r="I68" s="456"/>
      <c r="J68" s="456"/>
      <c r="K68" s="456"/>
      <c r="L68" s="277"/>
      <c r="M68" s="84"/>
      <c r="N68" s="456"/>
      <c r="O68" s="456"/>
      <c r="P68" s="456"/>
      <c r="Q68" s="456"/>
      <c r="R68" s="277">
        <v>100</v>
      </c>
      <c r="S68" s="84"/>
      <c r="T68" s="456"/>
      <c r="U68" s="456"/>
      <c r="V68" s="456"/>
      <c r="W68" s="456"/>
      <c r="X68" s="277"/>
      <c r="Y68" s="84"/>
      <c r="Z68" s="456"/>
      <c r="AA68" s="456"/>
      <c r="AB68" s="456"/>
      <c r="AC68" s="456"/>
      <c r="AD68" s="277"/>
      <c r="AE68" s="84"/>
    </row>
    <row r="69" spans="1:31" s="56" customFormat="1" ht="4.5" customHeight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ht="15" customHeight="1" x14ac:dyDescent="0.25">
      <c r="A70" s="84"/>
      <c r="B70" s="453" t="s">
        <v>125</v>
      </c>
      <c r="C70" s="453"/>
      <c r="D70" s="454"/>
      <c r="E70" s="449">
        <f>(B66*F66)+(B67*F67)+(B68*F68)</f>
        <v>0</v>
      </c>
      <c r="F70" s="450"/>
      <c r="G70" s="84"/>
      <c r="H70" s="455" t="s">
        <v>126</v>
      </c>
      <c r="I70" s="455"/>
      <c r="J70" s="454"/>
      <c r="K70" s="449">
        <f>(H66*L66)+(H67*L67)+(H68*L68)</f>
        <v>0</v>
      </c>
      <c r="L70" s="450"/>
      <c r="M70" s="84"/>
      <c r="N70" s="455" t="s">
        <v>127</v>
      </c>
      <c r="O70" s="455"/>
      <c r="P70" s="454"/>
      <c r="Q70" s="449">
        <f>(N66*R66)+(N67*R67)+(N68*R68)</f>
        <v>0</v>
      </c>
      <c r="R70" s="450"/>
      <c r="S70" s="84"/>
      <c r="T70" s="455" t="s">
        <v>128</v>
      </c>
      <c r="U70" s="455"/>
      <c r="V70" s="454"/>
      <c r="W70" s="449">
        <f>(T66*X66)+(T67*X67)+(T68*X68)</f>
        <v>0</v>
      </c>
      <c r="X70" s="450"/>
      <c r="Y70" s="84"/>
      <c r="Z70" s="455" t="s">
        <v>129</v>
      </c>
      <c r="AA70" s="455"/>
      <c r="AB70" s="454"/>
      <c r="AC70" s="449">
        <f>(Z66*AD66)+(Z67*AD67)+(Z68*AD68)</f>
        <v>0</v>
      </c>
      <c r="AD70" s="450"/>
      <c r="AE70" s="84"/>
    </row>
    <row r="71" spans="1:31" s="53" customFormat="1" ht="15" customHeight="1" x14ac:dyDescent="0.2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</row>
    <row r="72" spans="1:31" s="53" customFormat="1" ht="3.75" customHeight="1" x14ac:dyDescent="0.25">
      <c r="A72" s="84"/>
      <c r="B72" s="171"/>
      <c r="C72" s="171"/>
      <c r="D72" s="171"/>
      <c r="E72" s="171"/>
      <c r="F72" s="171"/>
      <c r="G72" s="84"/>
      <c r="H72" s="171"/>
      <c r="I72" s="171"/>
      <c r="J72" s="171"/>
      <c r="K72" s="171"/>
      <c r="L72" s="171"/>
      <c r="M72" s="84"/>
      <c r="N72" s="171"/>
      <c r="O72" s="171"/>
      <c r="P72" s="171"/>
      <c r="Q72" s="171"/>
      <c r="R72" s="171"/>
      <c r="S72" s="84"/>
      <c r="T72" s="171"/>
      <c r="U72" s="171"/>
      <c r="V72" s="171"/>
      <c r="W72" s="171"/>
      <c r="X72" s="171"/>
      <c r="Y72" s="84"/>
      <c r="Z72" s="171"/>
      <c r="AA72" s="171"/>
      <c r="AB72" s="171"/>
      <c r="AC72" s="171"/>
      <c r="AD72" s="171"/>
      <c r="AE72" s="84"/>
    </row>
    <row r="73" spans="1:31" ht="15" customHeight="1" thickBot="1" x14ac:dyDescent="0.25">
      <c r="A73" s="84"/>
      <c r="B73" s="84"/>
      <c r="C73" s="84"/>
      <c r="D73" s="84"/>
      <c r="E73" s="84"/>
      <c r="F73" s="114"/>
      <c r="G73" s="84"/>
      <c r="H73" s="114"/>
      <c r="I73" s="84"/>
      <c r="J73" s="84"/>
      <c r="K73" s="84"/>
      <c r="L73" s="84"/>
      <c r="M73" s="84"/>
      <c r="N73" s="114"/>
      <c r="O73" s="84"/>
      <c r="P73" s="84"/>
      <c r="Q73" s="84"/>
      <c r="R73" s="84"/>
      <c r="S73" s="84"/>
      <c r="T73" s="114"/>
      <c r="U73" s="84"/>
      <c r="V73" s="84"/>
      <c r="W73" s="84"/>
      <c r="X73" s="84"/>
      <c r="Y73" s="84"/>
      <c r="Z73" s="114"/>
      <c r="AA73" s="84"/>
      <c r="AB73" s="84"/>
      <c r="AC73" s="84"/>
      <c r="AD73" s="114"/>
      <c r="AE73" s="84"/>
    </row>
    <row r="74" spans="1:31" s="85" customFormat="1" ht="21" customHeight="1" thickTop="1" thickBot="1" x14ac:dyDescent="0.35">
      <c r="A74" s="289"/>
      <c r="B74" s="167" t="s">
        <v>206</v>
      </c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90"/>
      <c r="N74" s="190"/>
      <c r="O74" s="191"/>
      <c r="P74" s="290"/>
      <c r="Q74" s="290"/>
      <c r="R74" s="290"/>
      <c r="S74" s="289"/>
      <c r="T74" s="290"/>
      <c r="U74" s="289"/>
      <c r="V74" s="289"/>
      <c r="W74" s="289"/>
      <c r="X74" s="289"/>
      <c r="Y74" s="289"/>
      <c r="Z74" s="290"/>
      <c r="AA74" s="289"/>
      <c r="AB74" s="289"/>
      <c r="AC74" s="289"/>
      <c r="AD74" s="290"/>
      <c r="AE74" s="289"/>
    </row>
    <row r="75" spans="1:31" s="85" customFormat="1" ht="21" customHeight="1" thickTop="1" x14ac:dyDescent="0.3">
      <c r="A75" s="289"/>
      <c r="B75" s="292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4"/>
      <c r="N75" s="294"/>
      <c r="O75" s="294"/>
      <c r="P75" s="290"/>
      <c r="Q75" s="290"/>
      <c r="R75" s="290"/>
      <c r="S75" s="289"/>
      <c r="T75" s="290"/>
      <c r="U75" s="289"/>
      <c r="V75" s="289"/>
      <c r="W75" s="289"/>
      <c r="X75" s="289"/>
      <c r="Y75" s="289"/>
      <c r="Z75" s="290"/>
      <c r="AA75" s="289"/>
      <c r="AB75" s="289"/>
      <c r="AC75" s="289"/>
      <c r="AD75" s="290"/>
      <c r="AE75" s="289"/>
    </row>
    <row r="76" spans="1:31" ht="21" customHeight="1" thickBot="1" x14ac:dyDescent="0.35">
      <c r="A76" s="84"/>
      <c r="B76" s="175" t="s">
        <v>200</v>
      </c>
      <c r="C76" s="452" t="s">
        <v>130</v>
      </c>
      <c r="D76" s="452"/>
      <c r="E76" s="188" t="s">
        <v>110</v>
      </c>
      <c r="F76" s="188" t="s">
        <v>105</v>
      </c>
      <c r="G76" s="195"/>
      <c r="H76" s="175" t="s">
        <v>200</v>
      </c>
      <c r="I76" s="452" t="s">
        <v>130</v>
      </c>
      <c r="J76" s="452"/>
      <c r="K76" s="188" t="s">
        <v>110</v>
      </c>
      <c r="L76" s="188" t="s">
        <v>105</v>
      </c>
      <c r="M76" s="195"/>
      <c r="N76" s="175" t="s">
        <v>200</v>
      </c>
      <c r="O76" s="452" t="s">
        <v>130</v>
      </c>
      <c r="P76" s="452"/>
      <c r="Q76" s="188" t="s">
        <v>110</v>
      </c>
      <c r="R76" s="188" t="s">
        <v>105</v>
      </c>
      <c r="S76" s="195"/>
      <c r="T76" s="175" t="s">
        <v>200</v>
      </c>
      <c r="U76" s="452" t="s">
        <v>130</v>
      </c>
      <c r="V76" s="452"/>
      <c r="W76" s="188" t="s">
        <v>110</v>
      </c>
      <c r="X76" s="188" t="s">
        <v>105</v>
      </c>
      <c r="Y76" s="195"/>
      <c r="Z76" s="175" t="s">
        <v>200</v>
      </c>
      <c r="AA76" s="452" t="s">
        <v>130</v>
      </c>
      <c r="AB76" s="452"/>
      <c r="AC76" s="188" t="s">
        <v>110</v>
      </c>
      <c r="AD76" s="188" t="s">
        <v>105</v>
      </c>
      <c r="AE76" s="84"/>
    </row>
    <row r="77" spans="1:31" ht="15.75" customHeight="1" thickTop="1" x14ac:dyDescent="0.25">
      <c r="A77" s="84"/>
      <c r="B77" s="448"/>
      <c r="C77" s="448"/>
      <c r="D77" s="448"/>
      <c r="E77" s="267"/>
      <c r="F77" s="275"/>
      <c r="G77" s="84"/>
      <c r="H77" s="448"/>
      <c r="I77" s="448"/>
      <c r="J77" s="448"/>
      <c r="K77" s="267"/>
      <c r="L77" s="275"/>
      <c r="M77" s="84"/>
      <c r="N77" s="448"/>
      <c r="O77" s="448"/>
      <c r="P77" s="448"/>
      <c r="Q77" s="267"/>
      <c r="R77" s="275"/>
      <c r="S77" s="84"/>
      <c r="T77" s="448"/>
      <c r="U77" s="448"/>
      <c r="V77" s="448"/>
      <c r="W77" s="267"/>
      <c r="X77" s="275"/>
      <c r="Y77" s="84"/>
      <c r="Z77" s="448"/>
      <c r="AA77" s="448"/>
      <c r="AB77" s="448"/>
      <c r="AC77" s="267"/>
      <c r="AD77" s="275"/>
      <c r="AE77" s="84"/>
    </row>
    <row r="78" spans="1:31" ht="15.75" customHeight="1" x14ac:dyDescent="0.25">
      <c r="A78" s="84"/>
      <c r="B78" s="446"/>
      <c r="C78" s="446"/>
      <c r="D78" s="446"/>
      <c r="E78" s="273"/>
      <c r="F78" s="276"/>
      <c r="G78" s="84"/>
      <c r="H78" s="446"/>
      <c r="I78" s="446"/>
      <c r="J78" s="446"/>
      <c r="K78" s="273"/>
      <c r="L78" s="276"/>
      <c r="M78" s="84"/>
      <c r="N78" s="446"/>
      <c r="O78" s="446"/>
      <c r="P78" s="446"/>
      <c r="Q78" s="273"/>
      <c r="R78" s="276"/>
      <c r="S78" s="84"/>
      <c r="T78" s="446"/>
      <c r="U78" s="446"/>
      <c r="V78" s="446"/>
      <c r="W78" s="273"/>
      <c r="X78" s="276"/>
      <c r="Y78" s="84"/>
      <c r="Z78" s="446"/>
      <c r="AA78" s="446"/>
      <c r="AB78" s="446"/>
      <c r="AC78" s="273"/>
      <c r="AD78" s="276"/>
      <c r="AE78" s="84"/>
    </row>
    <row r="79" spans="1:31" ht="15.75" customHeight="1" x14ac:dyDescent="0.25">
      <c r="A79" s="84"/>
      <c r="B79" s="447"/>
      <c r="C79" s="447"/>
      <c r="D79" s="447"/>
      <c r="E79" s="267"/>
      <c r="F79" s="275"/>
      <c r="G79" s="84"/>
      <c r="H79" s="447"/>
      <c r="I79" s="447"/>
      <c r="J79" s="447"/>
      <c r="K79" s="267"/>
      <c r="L79" s="275"/>
      <c r="M79" s="84"/>
      <c r="N79" s="447"/>
      <c r="O79" s="447"/>
      <c r="P79" s="447"/>
      <c r="Q79" s="267"/>
      <c r="R79" s="275"/>
      <c r="S79" s="84"/>
      <c r="T79" s="447"/>
      <c r="U79" s="447"/>
      <c r="V79" s="447"/>
      <c r="W79" s="267"/>
      <c r="X79" s="275"/>
      <c r="Y79" s="84"/>
      <c r="Z79" s="447"/>
      <c r="AA79" s="447"/>
      <c r="AB79" s="447"/>
      <c r="AC79" s="267"/>
      <c r="AD79" s="275"/>
      <c r="AE79" s="84"/>
    </row>
    <row r="80" spans="1:31" ht="15.75" customHeight="1" x14ac:dyDescent="0.25">
      <c r="A80" s="84"/>
      <c r="B80" s="446"/>
      <c r="C80" s="446"/>
      <c r="D80" s="446"/>
      <c r="E80" s="273"/>
      <c r="F80" s="276"/>
      <c r="G80" s="84"/>
      <c r="H80" s="446"/>
      <c r="I80" s="446"/>
      <c r="J80" s="446"/>
      <c r="K80" s="273"/>
      <c r="L80" s="276"/>
      <c r="M80" s="84"/>
      <c r="N80" s="446"/>
      <c r="O80" s="446"/>
      <c r="P80" s="446"/>
      <c r="Q80" s="273"/>
      <c r="R80" s="276"/>
      <c r="S80" s="84"/>
      <c r="T80" s="446"/>
      <c r="U80" s="446"/>
      <c r="V80" s="446"/>
      <c r="W80" s="273"/>
      <c r="X80" s="276"/>
      <c r="Y80" s="84"/>
      <c r="Z80" s="446"/>
      <c r="AA80" s="446"/>
      <c r="AB80" s="446"/>
      <c r="AC80" s="273"/>
      <c r="AD80" s="276"/>
      <c r="AE80" s="84"/>
    </row>
    <row r="81" spans="1:31" ht="15.75" customHeight="1" x14ac:dyDescent="0.25">
      <c r="A81" s="84"/>
      <c r="B81" s="447"/>
      <c r="C81" s="447"/>
      <c r="D81" s="447"/>
      <c r="E81" s="267"/>
      <c r="F81" s="275"/>
      <c r="G81" s="84"/>
      <c r="H81" s="447"/>
      <c r="I81" s="447"/>
      <c r="J81" s="447"/>
      <c r="K81" s="267"/>
      <c r="L81" s="275"/>
      <c r="M81" s="84"/>
      <c r="N81" s="447"/>
      <c r="O81" s="447"/>
      <c r="P81" s="447"/>
      <c r="Q81" s="267"/>
      <c r="R81" s="275"/>
      <c r="S81" s="84"/>
      <c r="T81" s="447"/>
      <c r="U81" s="447"/>
      <c r="V81" s="447"/>
      <c r="W81" s="267"/>
      <c r="X81" s="275"/>
      <c r="Y81" s="84"/>
      <c r="Z81" s="447"/>
      <c r="AA81" s="447"/>
      <c r="AB81" s="447"/>
      <c r="AC81" s="267"/>
      <c r="AD81" s="275"/>
      <c r="AE81" s="84"/>
    </row>
    <row r="82" spans="1:31" ht="15.75" customHeight="1" x14ac:dyDescent="0.25">
      <c r="A82" s="84"/>
      <c r="B82" s="446"/>
      <c r="C82" s="446"/>
      <c r="D82" s="446"/>
      <c r="E82" s="273"/>
      <c r="F82" s="276"/>
      <c r="G82" s="84"/>
      <c r="H82" s="446"/>
      <c r="I82" s="446"/>
      <c r="J82" s="446"/>
      <c r="K82" s="273"/>
      <c r="L82" s="276"/>
      <c r="M82" s="84"/>
      <c r="N82" s="446"/>
      <c r="O82" s="446"/>
      <c r="P82" s="446"/>
      <c r="Q82" s="273"/>
      <c r="R82" s="276"/>
      <c r="S82" s="84"/>
      <c r="T82" s="446"/>
      <c r="U82" s="446"/>
      <c r="V82" s="446"/>
      <c r="W82" s="273"/>
      <c r="X82" s="276"/>
      <c r="Y82" s="84"/>
      <c r="Z82" s="446"/>
      <c r="AA82" s="446"/>
      <c r="AB82" s="446"/>
      <c r="AC82" s="273"/>
      <c r="AD82" s="276"/>
      <c r="AE82" s="84"/>
    </row>
    <row r="83" spans="1:31" ht="15.75" customHeight="1" x14ac:dyDescent="0.25">
      <c r="A83" s="84"/>
      <c r="B83" s="447"/>
      <c r="C83" s="447"/>
      <c r="D83" s="447"/>
      <c r="E83" s="267"/>
      <c r="F83" s="275"/>
      <c r="G83" s="84"/>
      <c r="H83" s="447"/>
      <c r="I83" s="447"/>
      <c r="J83" s="447"/>
      <c r="K83" s="267"/>
      <c r="L83" s="275"/>
      <c r="M83" s="84"/>
      <c r="N83" s="447"/>
      <c r="O83" s="447"/>
      <c r="P83" s="447"/>
      <c r="Q83" s="267"/>
      <c r="R83" s="275"/>
      <c r="S83" s="84"/>
      <c r="T83" s="447"/>
      <c r="U83" s="447"/>
      <c r="V83" s="447"/>
      <c r="W83" s="267"/>
      <c r="X83" s="275"/>
      <c r="Y83" s="84"/>
      <c r="Z83" s="447"/>
      <c r="AA83" s="447"/>
      <c r="AB83" s="447"/>
      <c r="AC83" s="267"/>
      <c r="AD83" s="275"/>
      <c r="AE83" s="84"/>
    </row>
    <row r="84" spans="1:31" ht="15.75" customHeight="1" x14ac:dyDescent="0.25">
      <c r="A84" s="84"/>
      <c r="B84" s="446"/>
      <c r="C84" s="446"/>
      <c r="D84" s="446"/>
      <c r="E84" s="273"/>
      <c r="F84" s="276"/>
      <c r="G84" s="84"/>
      <c r="H84" s="446"/>
      <c r="I84" s="446"/>
      <c r="J84" s="446"/>
      <c r="K84" s="273"/>
      <c r="L84" s="276"/>
      <c r="M84" s="84"/>
      <c r="N84" s="446"/>
      <c r="O84" s="446"/>
      <c r="P84" s="446"/>
      <c r="Q84" s="273"/>
      <c r="R84" s="276"/>
      <c r="S84" s="84"/>
      <c r="T84" s="446"/>
      <c r="U84" s="446"/>
      <c r="V84" s="446"/>
      <c r="W84" s="273"/>
      <c r="X84" s="276"/>
      <c r="Y84" s="84"/>
      <c r="Z84" s="446"/>
      <c r="AA84" s="446"/>
      <c r="AB84" s="446"/>
      <c r="AC84" s="273"/>
      <c r="AD84" s="276"/>
      <c r="AE84" s="84"/>
    </row>
    <row r="85" spans="1:31" ht="15.75" customHeight="1" x14ac:dyDescent="0.25">
      <c r="A85" s="84"/>
      <c r="B85" s="447"/>
      <c r="C85" s="447"/>
      <c r="D85" s="447"/>
      <c r="E85" s="267"/>
      <c r="F85" s="275"/>
      <c r="G85" s="84"/>
      <c r="H85" s="447"/>
      <c r="I85" s="447"/>
      <c r="J85" s="447"/>
      <c r="K85" s="267"/>
      <c r="L85" s="275"/>
      <c r="M85" s="84"/>
      <c r="N85" s="447"/>
      <c r="O85" s="447"/>
      <c r="P85" s="447"/>
      <c r="Q85" s="267"/>
      <c r="R85" s="275"/>
      <c r="S85" s="84"/>
      <c r="T85" s="447"/>
      <c r="U85" s="447"/>
      <c r="V85" s="447"/>
      <c r="W85" s="267"/>
      <c r="X85" s="275"/>
      <c r="Y85" s="84"/>
      <c r="Z85" s="447"/>
      <c r="AA85" s="447"/>
      <c r="AB85" s="447"/>
      <c r="AC85" s="267"/>
      <c r="AD85" s="275"/>
      <c r="AE85" s="84"/>
    </row>
    <row r="86" spans="1:31" ht="15.75" customHeight="1" x14ac:dyDescent="0.25">
      <c r="A86" s="84"/>
      <c r="B86" s="446"/>
      <c r="C86" s="446"/>
      <c r="D86" s="446"/>
      <c r="E86" s="273"/>
      <c r="F86" s="276"/>
      <c r="G86" s="84"/>
      <c r="H86" s="446"/>
      <c r="I86" s="446"/>
      <c r="J86" s="446"/>
      <c r="K86" s="273"/>
      <c r="L86" s="276"/>
      <c r="M86" s="84"/>
      <c r="N86" s="446"/>
      <c r="O86" s="446"/>
      <c r="P86" s="446"/>
      <c r="Q86" s="273"/>
      <c r="R86" s="276"/>
      <c r="S86" s="84"/>
      <c r="T86" s="446"/>
      <c r="U86" s="446"/>
      <c r="V86" s="446"/>
      <c r="W86" s="273"/>
      <c r="X86" s="276"/>
      <c r="Y86" s="84"/>
      <c r="Z86" s="446"/>
      <c r="AA86" s="446"/>
      <c r="AB86" s="446"/>
      <c r="AC86" s="273"/>
      <c r="AD86" s="276"/>
      <c r="AE86" s="84"/>
    </row>
    <row r="87" spans="1:31" ht="15.75" customHeight="1" x14ac:dyDescent="0.25">
      <c r="A87" s="84"/>
      <c r="B87" s="447"/>
      <c r="C87" s="447"/>
      <c r="D87" s="447"/>
      <c r="E87" s="267"/>
      <c r="F87" s="275"/>
      <c r="G87" s="84"/>
      <c r="H87" s="447"/>
      <c r="I87" s="447"/>
      <c r="J87" s="447"/>
      <c r="K87" s="267"/>
      <c r="L87" s="275"/>
      <c r="M87" s="84"/>
      <c r="N87" s="447"/>
      <c r="O87" s="447"/>
      <c r="P87" s="447"/>
      <c r="Q87" s="267"/>
      <c r="R87" s="275"/>
      <c r="S87" s="84"/>
      <c r="T87" s="447"/>
      <c r="U87" s="447"/>
      <c r="V87" s="447"/>
      <c r="W87" s="267"/>
      <c r="X87" s="275"/>
      <c r="Y87" s="84"/>
      <c r="Z87" s="447"/>
      <c r="AA87" s="447"/>
      <c r="AB87" s="447"/>
      <c r="AC87" s="267"/>
      <c r="AD87" s="275"/>
      <c r="AE87" s="84"/>
    </row>
    <row r="88" spans="1:31" ht="15.75" customHeight="1" x14ac:dyDescent="0.25">
      <c r="A88" s="84"/>
      <c r="B88" s="446"/>
      <c r="C88" s="446"/>
      <c r="D88" s="446"/>
      <c r="E88" s="273"/>
      <c r="F88" s="276"/>
      <c r="G88" s="84"/>
      <c r="H88" s="446"/>
      <c r="I88" s="446"/>
      <c r="J88" s="446"/>
      <c r="K88" s="273"/>
      <c r="L88" s="276"/>
      <c r="M88" s="84"/>
      <c r="N88" s="446"/>
      <c r="O88" s="446"/>
      <c r="P88" s="446"/>
      <c r="Q88" s="273"/>
      <c r="R88" s="276"/>
      <c r="S88" s="84"/>
      <c r="T88" s="446"/>
      <c r="U88" s="446"/>
      <c r="V88" s="446"/>
      <c r="W88" s="273"/>
      <c r="X88" s="276"/>
      <c r="Y88" s="84"/>
      <c r="Z88" s="446"/>
      <c r="AA88" s="446"/>
      <c r="AB88" s="446"/>
      <c r="AC88" s="273"/>
      <c r="AD88" s="276"/>
      <c r="AE88" s="84"/>
    </row>
    <row r="89" spans="1:31" ht="15.75" customHeight="1" x14ac:dyDescent="0.25">
      <c r="A89" s="84"/>
      <c r="B89" s="451"/>
      <c r="C89" s="451"/>
      <c r="D89" s="451"/>
      <c r="E89" s="274"/>
      <c r="F89" s="277"/>
      <c r="G89" s="84"/>
      <c r="H89" s="451"/>
      <c r="I89" s="451"/>
      <c r="J89" s="451"/>
      <c r="K89" s="274"/>
      <c r="L89" s="277"/>
      <c r="M89" s="84"/>
      <c r="N89" s="451"/>
      <c r="O89" s="451"/>
      <c r="P89" s="451"/>
      <c r="Q89" s="274"/>
      <c r="R89" s="277"/>
      <c r="S89" s="84"/>
      <c r="T89" s="451"/>
      <c r="U89" s="451"/>
      <c r="V89" s="451"/>
      <c r="W89" s="274"/>
      <c r="X89" s="277"/>
      <c r="Y89" s="84"/>
      <c r="Z89" s="451"/>
      <c r="AA89" s="451"/>
      <c r="AB89" s="451"/>
      <c r="AC89" s="274"/>
      <c r="AD89" s="277"/>
      <c r="AE89" s="84"/>
    </row>
    <row r="90" spans="1:31" s="56" customFormat="1" ht="3.75" customHeight="1" x14ac:dyDescent="0.2">
      <c r="A90" s="84"/>
      <c r="B90" s="170"/>
      <c r="C90" s="170"/>
      <c r="D90" s="170"/>
      <c r="E90" s="84"/>
      <c r="F90" s="114"/>
      <c r="G90" s="84"/>
      <c r="H90" s="168"/>
      <c r="I90" s="168"/>
      <c r="J90" s="168"/>
      <c r="K90" s="84"/>
      <c r="L90" s="84"/>
      <c r="M90" s="84"/>
      <c r="N90" s="168"/>
      <c r="O90" s="168"/>
      <c r="P90" s="168"/>
      <c r="Q90" s="84"/>
      <c r="R90" s="84"/>
      <c r="S90" s="84"/>
      <c r="T90" s="168"/>
      <c r="U90" s="168"/>
      <c r="V90" s="168"/>
      <c r="W90" s="84"/>
      <c r="X90" s="84"/>
      <c r="Y90" s="84"/>
      <c r="Z90" s="168"/>
      <c r="AA90" s="168"/>
      <c r="AB90" s="168"/>
      <c r="AC90" s="84"/>
      <c r="AD90" s="114"/>
      <c r="AE90" s="84"/>
    </row>
    <row r="91" spans="1:31" ht="15.75" customHeight="1" x14ac:dyDescent="0.25">
      <c r="A91" s="84"/>
      <c r="B91" s="196" t="s">
        <v>201</v>
      </c>
      <c r="C91" s="196"/>
      <c r="D91" s="196"/>
      <c r="E91" s="449">
        <f>SUM(E77*F77,E78*F78,E79*F79,E80*F80,E81*F81,E82*F82,E83*F83,E84*F84,E85*F85,E86*F86,E87*F87,E88*F88,E89*F89)</f>
        <v>0</v>
      </c>
      <c r="F91" s="450"/>
      <c r="G91" s="84"/>
      <c r="H91" s="197" t="s">
        <v>202</v>
      </c>
      <c r="I91" s="197"/>
      <c r="J91" s="197"/>
      <c r="K91" s="449">
        <f>SUM(K77*L77,K78*L78,K79*L79,K80*L80,K81*L81,K82*L82,K83*L83,K84*L84,K85*L85,K86*L86,K87*L87,K88*L88,K89*L89)</f>
        <v>0</v>
      </c>
      <c r="L91" s="450"/>
      <c r="M91" s="84"/>
      <c r="N91" s="197" t="s">
        <v>203</v>
      </c>
      <c r="O91" s="197"/>
      <c r="P91" s="197"/>
      <c r="Q91" s="449">
        <f>SUM(Q77*R77,Q78*R78,Q79*R79,Q80*R80,Q81*R81,Q82*R82,Q83*R83,Q84*R84,Q85*R85,Q86*R86,Q87*R87,Q88*R88,Q89*R89)</f>
        <v>0</v>
      </c>
      <c r="R91" s="450"/>
      <c r="S91" s="84"/>
      <c r="T91" s="197" t="s">
        <v>204</v>
      </c>
      <c r="U91" s="197"/>
      <c r="V91" s="197"/>
      <c r="W91" s="449">
        <f>SUM(W77*X77,W78*X78,W79*X79,W80*X80,W81*X81,W82*X82,W83*X83,W84*X84,W85*X85,W86*X86,W87*X87,W88*X88,W89*X89)</f>
        <v>0</v>
      </c>
      <c r="X91" s="450"/>
      <c r="Y91" s="84"/>
      <c r="Z91" s="197" t="s">
        <v>205</v>
      </c>
      <c r="AA91" s="197"/>
      <c r="AB91" s="197"/>
      <c r="AC91" s="449">
        <f>SUM(AC77*AD77,AC78*AD78,AC79*AD79,AC80*AD80,AC81*AD81,AC82*AD82,AC83*AD83,AC84*AD84,AC85*AD85,AC86*AD86,AC87*AD87,AC88*AD88,AC89*AD89)</f>
        <v>0</v>
      </c>
      <c r="AD91" s="450"/>
      <c r="AE91" s="84"/>
    </row>
    <row r="92" spans="1:31" ht="12.75" customHeight="1" x14ac:dyDescent="0.2">
      <c r="A92" s="84"/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84"/>
    </row>
    <row r="93" spans="1:31" ht="9" customHeight="1" x14ac:dyDescent="0.25">
      <c r="A93" s="84"/>
      <c r="B93" s="171"/>
      <c r="C93" s="171"/>
      <c r="D93" s="171"/>
      <c r="E93" s="171"/>
      <c r="F93" s="171"/>
      <c r="G93" s="289"/>
      <c r="H93" s="171"/>
      <c r="I93" s="171"/>
      <c r="J93" s="171"/>
      <c r="K93" s="171"/>
      <c r="L93" s="171"/>
      <c r="M93" s="289"/>
      <c r="N93" s="171"/>
      <c r="O93" s="171"/>
      <c r="P93" s="171"/>
      <c r="Q93" s="171"/>
      <c r="R93" s="171"/>
      <c r="S93" s="289"/>
      <c r="T93" s="171"/>
      <c r="U93" s="171"/>
      <c r="V93" s="171"/>
      <c r="W93" s="171"/>
      <c r="X93" s="171"/>
      <c r="Y93" s="289"/>
      <c r="Z93" s="171"/>
      <c r="AA93" s="171"/>
      <c r="AB93" s="171"/>
      <c r="AC93" s="171"/>
      <c r="AD93" s="171"/>
      <c r="AE93" s="84"/>
    </row>
    <row r="94" spans="1:31" ht="12" customHeight="1" x14ac:dyDescent="0.2">
      <c r="B94" s="289"/>
      <c r="C94" s="289"/>
      <c r="D94" s="289"/>
      <c r="E94" s="289"/>
      <c r="F94" s="290"/>
      <c r="G94" s="289"/>
      <c r="H94" s="290"/>
      <c r="I94" s="289"/>
      <c r="J94" s="289"/>
      <c r="K94" s="289"/>
      <c r="L94" s="289"/>
      <c r="M94" s="289"/>
      <c r="N94" s="290"/>
      <c r="O94" s="289"/>
      <c r="P94" s="289"/>
      <c r="Q94" s="289"/>
      <c r="R94" s="289"/>
      <c r="S94" s="289"/>
      <c r="T94" s="290"/>
      <c r="U94" s="289"/>
      <c r="V94" s="289"/>
      <c r="W94" s="289"/>
      <c r="X94" s="289"/>
      <c r="Y94" s="289"/>
      <c r="Z94" s="290"/>
      <c r="AA94" s="289"/>
      <c r="AB94" s="289"/>
      <c r="AC94" s="289"/>
      <c r="AD94" s="290"/>
    </row>
    <row r="95" spans="1:31" ht="24" customHeight="1" thickBot="1" x14ac:dyDescent="0.35">
      <c r="B95" s="175" t="s">
        <v>34</v>
      </c>
      <c r="C95" s="452" t="s">
        <v>130</v>
      </c>
      <c r="D95" s="452"/>
      <c r="E95" s="282" t="s">
        <v>110</v>
      </c>
      <c r="F95" s="282" t="s">
        <v>105</v>
      </c>
      <c r="G95" s="195"/>
      <c r="H95" s="175" t="s">
        <v>34</v>
      </c>
      <c r="I95" s="452" t="s">
        <v>130</v>
      </c>
      <c r="J95" s="452"/>
      <c r="K95" s="282" t="s">
        <v>110</v>
      </c>
      <c r="L95" s="282" t="s">
        <v>105</v>
      </c>
      <c r="M95" s="195"/>
      <c r="N95" s="175" t="s">
        <v>34</v>
      </c>
      <c r="O95" s="452" t="s">
        <v>130</v>
      </c>
      <c r="P95" s="452"/>
      <c r="Q95" s="282" t="s">
        <v>110</v>
      </c>
      <c r="R95" s="282" t="s">
        <v>105</v>
      </c>
      <c r="S95" s="195"/>
      <c r="T95" s="175" t="s">
        <v>34</v>
      </c>
      <c r="U95" s="452" t="s">
        <v>130</v>
      </c>
      <c r="V95" s="452"/>
      <c r="W95" s="282" t="s">
        <v>110</v>
      </c>
      <c r="X95" s="282" t="s">
        <v>105</v>
      </c>
      <c r="Y95" s="195"/>
      <c r="Z95" s="175" t="s">
        <v>34</v>
      </c>
      <c r="AA95" s="452" t="s">
        <v>130</v>
      </c>
      <c r="AB95" s="452"/>
      <c r="AC95" s="282" t="s">
        <v>110</v>
      </c>
      <c r="AD95" s="282" t="s">
        <v>105</v>
      </c>
    </row>
    <row r="96" spans="1:31" ht="12.75" customHeight="1" thickTop="1" x14ac:dyDescent="0.25">
      <c r="B96" s="448"/>
      <c r="C96" s="448"/>
      <c r="D96" s="448"/>
      <c r="E96" s="287"/>
      <c r="F96" s="285"/>
      <c r="G96" s="289"/>
      <c r="H96" s="448"/>
      <c r="I96" s="448"/>
      <c r="J96" s="448"/>
      <c r="K96" s="287"/>
      <c r="L96" s="285"/>
      <c r="M96" s="289"/>
      <c r="N96" s="448"/>
      <c r="O96" s="448"/>
      <c r="P96" s="448"/>
      <c r="Q96" s="287"/>
      <c r="R96" s="285"/>
      <c r="S96" s="289"/>
      <c r="T96" s="448"/>
      <c r="U96" s="448"/>
      <c r="V96" s="448"/>
      <c r="W96" s="287"/>
      <c r="X96" s="285"/>
      <c r="Y96" s="289"/>
      <c r="Z96" s="448"/>
      <c r="AA96" s="448"/>
      <c r="AB96" s="448"/>
      <c r="AC96" s="287"/>
      <c r="AD96" s="285"/>
    </row>
    <row r="97" spans="2:30" ht="12.75" customHeight="1" x14ac:dyDescent="0.25">
      <c r="B97" s="446"/>
      <c r="C97" s="446"/>
      <c r="D97" s="446"/>
      <c r="E97" s="288"/>
      <c r="F97" s="276"/>
      <c r="G97" s="289"/>
      <c r="H97" s="446"/>
      <c r="I97" s="446"/>
      <c r="J97" s="446"/>
      <c r="K97" s="288"/>
      <c r="L97" s="276"/>
      <c r="M97" s="289"/>
      <c r="N97" s="446"/>
      <c r="O97" s="446"/>
      <c r="P97" s="446"/>
      <c r="Q97" s="288"/>
      <c r="R97" s="276"/>
      <c r="S97" s="289"/>
      <c r="T97" s="446"/>
      <c r="U97" s="446"/>
      <c r="V97" s="446"/>
      <c r="W97" s="288"/>
      <c r="X97" s="276"/>
      <c r="Y97" s="289"/>
      <c r="Z97" s="446"/>
      <c r="AA97" s="446"/>
      <c r="AB97" s="446"/>
      <c r="AC97" s="288"/>
      <c r="AD97" s="276"/>
    </row>
    <row r="98" spans="2:30" ht="12.75" customHeight="1" x14ac:dyDescent="0.25">
      <c r="B98" s="447"/>
      <c r="C98" s="447"/>
      <c r="D98" s="447"/>
      <c r="E98" s="287"/>
      <c r="F98" s="285"/>
      <c r="G98" s="289"/>
      <c r="H98" s="447"/>
      <c r="I98" s="447"/>
      <c r="J98" s="447"/>
      <c r="K98" s="287"/>
      <c r="L98" s="285"/>
      <c r="M98" s="289"/>
      <c r="N98" s="447"/>
      <c r="O98" s="447"/>
      <c r="P98" s="447"/>
      <c r="Q98" s="287"/>
      <c r="R98" s="285"/>
      <c r="S98" s="289"/>
      <c r="T98" s="447"/>
      <c r="U98" s="447"/>
      <c r="V98" s="447"/>
      <c r="W98" s="287"/>
      <c r="X98" s="285"/>
      <c r="Y98" s="289"/>
      <c r="Z98" s="447"/>
      <c r="AA98" s="447"/>
      <c r="AB98" s="447"/>
      <c r="AC98" s="287"/>
      <c r="AD98" s="285"/>
    </row>
    <row r="99" spans="2:30" ht="12.75" customHeight="1" x14ac:dyDescent="0.25">
      <c r="B99" s="446"/>
      <c r="C99" s="446"/>
      <c r="D99" s="446"/>
      <c r="E99" s="288"/>
      <c r="F99" s="276"/>
      <c r="G99" s="289"/>
      <c r="H99" s="446"/>
      <c r="I99" s="446"/>
      <c r="J99" s="446"/>
      <c r="K99" s="288"/>
      <c r="L99" s="276"/>
      <c r="M99" s="289"/>
      <c r="N99" s="446"/>
      <c r="O99" s="446"/>
      <c r="P99" s="446"/>
      <c r="Q99" s="288"/>
      <c r="R99" s="276"/>
      <c r="S99" s="289"/>
      <c r="T99" s="446"/>
      <c r="U99" s="446"/>
      <c r="V99" s="446"/>
      <c r="W99" s="288"/>
      <c r="X99" s="276"/>
      <c r="Y99" s="289"/>
      <c r="Z99" s="446"/>
      <c r="AA99" s="446"/>
      <c r="AB99" s="446"/>
      <c r="AC99" s="288"/>
      <c r="AD99" s="276"/>
    </row>
    <row r="100" spans="2:30" ht="12.75" customHeight="1" x14ac:dyDescent="0.25">
      <c r="B100" s="447"/>
      <c r="C100" s="447"/>
      <c r="D100" s="447"/>
      <c r="E100" s="287"/>
      <c r="F100" s="285"/>
      <c r="G100" s="289"/>
      <c r="H100" s="447"/>
      <c r="I100" s="447"/>
      <c r="J100" s="447"/>
      <c r="K100" s="287"/>
      <c r="L100" s="285"/>
      <c r="M100" s="289"/>
      <c r="N100" s="447"/>
      <c r="O100" s="447"/>
      <c r="P100" s="447"/>
      <c r="Q100" s="287"/>
      <c r="R100" s="285"/>
      <c r="S100" s="289"/>
      <c r="T100" s="447"/>
      <c r="U100" s="447"/>
      <c r="V100" s="447"/>
      <c r="W100" s="287"/>
      <c r="X100" s="285"/>
      <c r="Y100" s="289"/>
      <c r="Z100" s="447"/>
      <c r="AA100" s="447"/>
      <c r="AB100" s="447"/>
      <c r="AC100" s="287"/>
      <c r="AD100" s="285"/>
    </row>
    <row r="101" spans="2:30" ht="12.75" customHeight="1" x14ac:dyDescent="0.25">
      <c r="B101" s="446"/>
      <c r="C101" s="446"/>
      <c r="D101" s="446"/>
      <c r="E101" s="288"/>
      <c r="F101" s="276"/>
      <c r="G101" s="289"/>
      <c r="H101" s="446"/>
      <c r="I101" s="446"/>
      <c r="J101" s="446"/>
      <c r="K101" s="288"/>
      <c r="L101" s="276"/>
      <c r="M101" s="289"/>
      <c r="N101" s="446"/>
      <c r="O101" s="446"/>
      <c r="P101" s="446"/>
      <c r="Q101" s="288"/>
      <c r="R101" s="276"/>
      <c r="S101" s="289"/>
      <c r="T101" s="446"/>
      <c r="U101" s="446"/>
      <c r="V101" s="446"/>
      <c r="W101" s="288"/>
      <c r="X101" s="276"/>
      <c r="Y101" s="289"/>
      <c r="Z101" s="446"/>
      <c r="AA101" s="446"/>
      <c r="AB101" s="446"/>
      <c r="AC101" s="288"/>
      <c r="AD101" s="276"/>
    </row>
    <row r="102" spans="2:30" ht="12.75" customHeight="1" x14ac:dyDescent="0.25">
      <c r="B102" s="447"/>
      <c r="C102" s="447"/>
      <c r="D102" s="447"/>
      <c r="E102" s="287"/>
      <c r="F102" s="285"/>
      <c r="G102" s="289"/>
      <c r="H102" s="447"/>
      <c r="I102" s="447"/>
      <c r="J102" s="447"/>
      <c r="K102" s="287"/>
      <c r="L102" s="285"/>
      <c r="M102" s="289"/>
      <c r="N102" s="447"/>
      <c r="O102" s="447"/>
      <c r="P102" s="447"/>
      <c r="Q102" s="287"/>
      <c r="R102" s="285"/>
      <c r="S102" s="289"/>
      <c r="T102" s="447"/>
      <c r="U102" s="447"/>
      <c r="V102" s="447"/>
      <c r="W102" s="287"/>
      <c r="X102" s="285"/>
      <c r="Y102" s="289"/>
      <c r="Z102" s="447"/>
      <c r="AA102" s="447"/>
      <c r="AB102" s="447"/>
      <c r="AC102" s="287"/>
      <c r="AD102" s="285"/>
    </row>
    <row r="103" spans="2:30" ht="12.75" customHeight="1" x14ac:dyDescent="0.25">
      <c r="B103" s="446"/>
      <c r="C103" s="446"/>
      <c r="D103" s="446"/>
      <c r="E103" s="288"/>
      <c r="F103" s="276"/>
      <c r="G103" s="289"/>
      <c r="H103" s="446"/>
      <c r="I103" s="446"/>
      <c r="J103" s="446"/>
      <c r="K103" s="288"/>
      <c r="L103" s="276"/>
      <c r="M103" s="289"/>
      <c r="N103" s="446"/>
      <c r="O103" s="446"/>
      <c r="P103" s="446"/>
      <c r="Q103" s="288"/>
      <c r="R103" s="276"/>
      <c r="S103" s="289"/>
      <c r="T103" s="446"/>
      <c r="U103" s="446"/>
      <c r="V103" s="446"/>
      <c r="W103" s="288"/>
      <c r="X103" s="276"/>
      <c r="Y103" s="289"/>
      <c r="Z103" s="446"/>
      <c r="AA103" s="446"/>
      <c r="AB103" s="446"/>
      <c r="AC103" s="288"/>
      <c r="AD103" s="276"/>
    </row>
    <row r="104" spans="2:30" ht="12.75" customHeight="1" x14ac:dyDescent="0.25">
      <c r="B104" s="447"/>
      <c r="C104" s="447"/>
      <c r="D104" s="447"/>
      <c r="E104" s="287"/>
      <c r="F104" s="285"/>
      <c r="G104" s="289"/>
      <c r="H104" s="447"/>
      <c r="I104" s="447"/>
      <c r="J104" s="447"/>
      <c r="K104" s="287"/>
      <c r="L104" s="285"/>
      <c r="M104" s="289"/>
      <c r="N104" s="447"/>
      <c r="O104" s="447"/>
      <c r="P104" s="447"/>
      <c r="Q104" s="287"/>
      <c r="R104" s="285"/>
      <c r="S104" s="289"/>
      <c r="T104" s="447"/>
      <c r="U104" s="447"/>
      <c r="V104" s="447"/>
      <c r="W104" s="287"/>
      <c r="X104" s="285"/>
      <c r="Y104" s="289"/>
      <c r="Z104" s="447"/>
      <c r="AA104" s="447"/>
      <c r="AB104" s="447"/>
      <c r="AC104" s="287"/>
      <c r="AD104" s="285"/>
    </row>
    <row r="105" spans="2:30" ht="12.75" customHeight="1" x14ac:dyDescent="0.25">
      <c r="B105" s="446"/>
      <c r="C105" s="446"/>
      <c r="D105" s="446"/>
      <c r="E105" s="288"/>
      <c r="F105" s="276"/>
      <c r="G105" s="289"/>
      <c r="H105" s="446"/>
      <c r="I105" s="446"/>
      <c r="J105" s="446"/>
      <c r="K105" s="288"/>
      <c r="L105" s="276"/>
      <c r="M105" s="289"/>
      <c r="N105" s="446"/>
      <c r="O105" s="446"/>
      <c r="P105" s="446"/>
      <c r="Q105" s="288"/>
      <c r="R105" s="276"/>
      <c r="S105" s="289"/>
      <c r="T105" s="446"/>
      <c r="U105" s="446"/>
      <c r="V105" s="446"/>
      <c r="W105" s="288"/>
      <c r="X105" s="276"/>
      <c r="Y105" s="289"/>
      <c r="Z105" s="446"/>
      <c r="AA105" s="446"/>
      <c r="AB105" s="446"/>
      <c r="AC105" s="288"/>
      <c r="AD105" s="276"/>
    </row>
    <row r="106" spans="2:30" ht="12.75" customHeight="1" x14ac:dyDescent="0.25">
      <c r="B106" s="447"/>
      <c r="C106" s="447"/>
      <c r="D106" s="447"/>
      <c r="E106" s="287"/>
      <c r="F106" s="285"/>
      <c r="G106" s="289"/>
      <c r="H106" s="447"/>
      <c r="I106" s="447"/>
      <c r="J106" s="447"/>
      <c r="K106" s="287"/>
      <c r="L106" s="285"/>
      <c r="M106" s="289"/>
      <c r="N106" s="447"/>
      <c r="O106" s="447"/>
      <c r="P106" s="447"/>
      <c r="Q106" s="287"/>
      <c r="R106" s="285"/>
      <c r="S106" s="289"/>
      <c r="T106" s="447"/>
      <c r="U106" s="447"/>
      <c r="V106" s="447"/>
      <c r="W106" s="287"/>
      <c r="X106" s="285"/>
      <c r="Y106" s="289"/>
      <c r="Z106" s="447"/>
      <c r="AA106" s="447"/>
      <c r="AB106" s="447"/>
      <c r="AC106" s="287"/>
      <c r="AD106" s="285"/>
    </row>
    <row r="107" spans="2:30" ht="12.75" customHeight="1" x14ac:dyDescent="0.25">
      <c r="B107" s="446"/>
      <c r="C107" s="446"/>
      <c r="D107" s="446"/>
      <c r="E107" s="288"/>
      <c r="F107" s="276"/>
      <c r="G107" s="289"/>
      <c r="H107" s="446"/>
      <c r="I107" s="446"/>
      <c r="J107" s="446"/>
      <c r="K107" s="288"/>
      <c r="L107" s="276"/>
      <c r="M107" s="289"/>
      <c r="N107" s="446"/>
      <c r="O107" s="446"/>
      <c r="P107" s="446"/>
      <c r="Q107" s="288"/>
      <c r="R107" s="276"/>
      <c r="S107" s="289"/>
      <c r="T107" s="446"/>
      <c r="U107" s="446"/>
      <c r="V107" s="446"/>
      <c r="W107" s="288"/>
      <c r="X107" s="276"/>
      <c r="Y107" s="289"/>
      <c r="Z107" s="446"/>
      <c r="AA107" s="446"/>
      <c r="AB107" s="446"/>
      <c r="AC107" s="288"/>
      <c r="AD107" s="276"/>
    </row>
    <row r="108" spans="2:30" ht="12.75" customHeight="1" x14ac:dyDescent="0.25">
      <c r="B108" s="451"/>
      <c r="C108" s="451"/>
      <c r="D108" s="451"/>
      <c r="E108" s="274"/>
      <c r="F108" s="283"/>
      <c r="G108" s="289"/>
      <c r="H108" s="451"/>
      <c r="I108" s="451"/>
      <c r="J108" s="451"/>
      <c r="K108" s="274"/>
      <c r="L108" s="283"/>
      <c r="M108" s="289"/>
      <c r="N108" s="451"/>
      <c r="O108" s="451"/>
      <c r="P108" s="451"/>
      <c r="Q108" s="274"/>
      <c r="R108" s="283"/>
      <c r="S108" s="289"/>
      <c r="T108" s="451"/>
      <c r="U108" s="451"/>
      <c r="V108" s="451"/>
      <c r="W108" s="274"/>
      <c r="X108" s="283"/>
      <c r="Y108" s="289"/>
      <c r="Z108" s="451"/>
      <c r="AA108" s="451"/>
      <c r="AB108" s="451"/>
      <c r="AC108" s="274"/>
      <c r="AD108" s="283"/>
    </row>
    <row r="109" spans="2:30" ht="12.75" customHeight="1" x14ac:dyDescent="0.2">
      <c r="B109" s="284"/>
      <c r="C109" s="284"/>
      <c r="D109" s="284"/>
      <c r="E109" s="289"/>
      <c r="F109" s="290"/>
      <c r="G109" s="289"/>
      <c r="H109" s="286"/>
      <c r="I109" s="286"/>
      <c r="J109" s="286"/>
      <c r="K109" s="289"/>
      <c r="L109" s="289"/>
      <c r="M109" s="289"/>
      <c r="N109" s="286"/>
      <c r="O109" s="286"/>
      <c r="P109" s="286"/>
      <c r="Q109" s="289"/>
      <c r="R109" s="289"/>
      <c r="S109" s="289"/>
      <c r="T109" s="286"/>
      <c r="U109" s="286"/>
      <c r="V109" s="286"/>
      <c r="W109" s="289"/>
      <c r="X109" s="289"/>
      <c r="Y109" s="289"/>
      <c r="Z109" s="286"/>
      <c r="AA109" s="286"/>
      <c r="AB109" s="286"/>
      <c r="AC109" s="289"/>
      <c r="AD109" s="290"/>
    </row>
    <row r="110" spans="2:30" ht="12.75" customHeight="1" x14ac:dyDescent="0.25">
      <c r="B110" s="196" t="s">
        <v>131</v>
      </c>
      <c r="C110" s="196"/>
      <c r="D110" s="196"/>
      <c r="E110" s="449">
        <f>SUM(E96*F96,E97*F97,E98*F98,E99*F99,E100*F100,E101*F101,E102*F102,E103*F103,E104*F104,E105*F105,E106*F106,E107*F107,E108*F108)</f>
        <v>0</v>
      </c>
      <c r="F110" s="450"/>
      <c r="G110" s="289"/>
      <c r="H110" s="197" t="s">
        <v>132</v>
      </c>
      <c r="I110" s="197"/>
      <c r="J110" s="197"/>
      <c r="K110" s="449">
        <f>SUM(K96*L96,K97*L97,K98*L98,K99*L99,K100*L100,K101*L101,K102*L102,K103*L103,K104*L104,K105*L105,K106*L106,K107*L107,K108*L108)</f>
        <v>0</v>
      </c>
      <c r="L110" s="450"/>
      <c r="M110" s="289"/>
      <c r="N110" s="197" t="s">
        <v>133</v>
      </c>
      <c r="O110" s="197"/>
      <c r="P110" s="197"/>
      <c r="Q110" s="449">
        <f>SUM(Q96*R96,Q97*R97,Q98*R98,Q99*R99,Q100*R100,Q101*R101,Q102*R102,Q103*R103,Q104*R104,Q105*R105,Q106*R106,Q107*R107,Q108*R108)</f>
        <v>0</v>
      </c>
      <c r="R110" s="450"/>
      <c r="S110" s="289"/>
      <c r="T110" s="197" t="s">
        <v>134</v>
      </c>
      <c r="U110" s="197"/>
      <c r="V110" s="197"/>
      <c r="W110" s="449">
        <f>SUM(W96*X96,W97*X97,W98*X98,W99*X99,W100*X100,W101*X101,W102*X102,W103*X103,W104*X104,W105*X105,W106*X106,W107*X107,W108*X108)</f>
        <v>0</v>
      </c>
      <c r="X110" s="450"/>
      <c r="Y110" s="289"/>
      <c r="Z110" s="197" t="s">
        <v>135</v>
      </c>
      <c r="AA110" s="197"/>
      <c r="AB110" s="197"/>
      <c r="AC110" s="449">
        <f>SUM(AC96*AD96,AC97*AD97,AC98*AD98,AC99*AD99,AC100*AD100,AC101*AD101,AC102*AD102,AC103*AD103,AC104*AD104,AC105*AD105,AC106*AD106,AC107*AD107,AC108*AD108)</f>
        <v>0</v>
      </c>
      <c r="AD110" s="450"/>
    </row>
    <row r="111" spans="2:30" ht="12.75" customHeight="1" x14ac:dyDescent="0.2">
      <c r="F111" s="48"/>
      <c r="H111" s="50"/>
      <c r="N111" s="50"/>
    </row>
    <row r="112" spans="2:30" ht="12.75" customHeight="1" x14ac:dyDescent="0.2">
      <c r="F112" s="48"/>
      <c r="H112" s="50"/>
      <c r="N112" s="50"/>
    </row>
    <row r="113" spans="6:14" ht="12.75" customHeight="1" x14ac:dyDescent="0.2">
      <c r="F113" s="48"/>
      <c r="H113" s="50"/>
      <c r="N113" s="50"/>
    </row>
    <row r="114" spans="6:14" ht="12.75" customHeight="1" x14ac:dyDescent="0.2">
      <c r="F114" s="48"/>
      <c r="H114" s="50"/>
      <c r="N114" s="50"/>
    </row>
    <row r="115" spans="6:14" ht="12.75" customHeight="1" x14ac:dyDescent="0.2">
      <c r="F115" s="48"/>
      <c r="H115" s="50"/>
      <c r="N115" s="50"/>
    </row>
    <row r="116" spans="6:14" ht="12.75" customHeight="1" x14ac:dyDescent="0.2">
      <c r="F116" s="48"/>
      <c r="H116" s="50"/>
      <c r="N116" s="50"/>
    </row>
    <row r="117" spans="6:14" ht="12.75" customHeight="1" x14ac:dyDescent="0.2">
      <c r="F117" s="48"/>
      <c r="H117" s="50"/>
      <c r="N117" s="50"/>
    </row>
    <row r="118" spans="6:14" ht="12.75" customHeight="1" x14ac:dyDescent="0.2">
      <c r="F118" s="48"/>
      <c r="H118" s="50"/>
      <c r="N118" s="50"/>
    </row>
    <row r="119" spans="6:14" ht="12.75" customHeight="1" x14ac:dyDescent="0.2">
      <c r="F119" s="48"/>
      <c r="H119" s="50"/>
      <c r="N119" s="50"/>
    </row>
    <row r="120" spans="6:14" ht="12.75" customHeight="1" x14ac:dyDescent="0.2">
      <c r="F120" s="48"/>
      <c r="H120" s="50"/>
      <c r="N120" s="50"/>
    </row>
    <row r="121" spans="6:14" ht="12.75" customHeight="1" x14ac:dyDescent="0.2">
      <c r="F121" s="48"/>
      <c r="H121" s="50"/>
      <c r="N121" s="50"/>
    </row>
    <row r="122" spans="6:14" ht="12.75" customHeight="1" x14ac:dyDescent="0.2">
      <c r="F122" s="48"/>
      <c r="H122" s="50"/>
      <c r="N122" s="50"/>
    </row>
    <row r="123" spans="6:14" ht="12.75" customHeight="1" x14ac:dyDescent="0.2">
      <c r="F123" s="48"/>
      <c r="H123" s="50"/>
      <c r="N123" s="50"/>
    </row>
    <row r="124" spans="6:14" ht="12.75" customHeight="1" x14ac:dyDescent="0.2">
      <c r="F124" s="48"/>
      <c r="H124" s="50"/>
      <c r="N124" s="50"/>
    </row>
    <row r="125" spans="6:14" ht="12.75" customHeight="1" x14ac:dyDescent="0.2">
      <c r="F125" s="48"/>
      <c r="H125" s="50"/>
      <c r="N125" s="50"/>
    </row>
    <row r="126" spans="6:14" ht="12.75" customHeight="1" x14ac:dyDescent="0.2">
      <c r="F126" s="48"/>
      <c r="H126" s="50"/>
      <c r="N126" s="50"/>
    </row>
    <row r="127" spans="6:14" ht="12.75" customHeight="1" x14ac:dyDescent="0.2">
      <c r="F127" s="48"/>
      <c r="H127" s="50"/>
      <c r="N127" s="50"/>
    </row>
    <row r="128" spans="6:14" ht="12.75" customHeight="1" x14ac:dyDescent="0.2">
      <c r="F128" s="48"/>
      <c r="H128" s="50"/>
      <c r="N128" s="50"/>
    </row>
    <row r="129" spans="6:14" ht="12.75" customHeight="1" x14ac:dyDescent="0.2">
      <c r="F129" s="48"/>
      <c r="H129" s="50"/>
      <c r="N129" s="50"/>
    </row>
    <row r="130" spans="6:14" ht="12.75" customHeight="1" x14ac:dyDescent="0.2">
      <c r="F130" s="48"/>
      <c r="H130" s="50"/>
      <c r="N130" s="50"/>
    </row>
    <row r="131" spans="6:14" ht="12.75" customHeight="1" x14ac:dyDescent="0.2">
      <c r="F131" s="48"/>
      <c r="H131" s="50"/>
      <c r="N131" s="50"/>
    </row>
    <row r="132" spans="6:14" ht="12.75" customHeight="1" x14ac:dyDescent="0.2">
      <c r="F132" s="48"/>
      <c r="H132" s="50"/>
      <c r="N132" s="50"/>
    </row>
    <row r="133" spans="6:14" ht="12.75" customHeight="1" x14ac:dyDescent="0.2">
      <c r="F133" s="48"/>
      <c r="H133" s="50"/>
      <c r="N133" s="50"/>
    </row>
    <row r="134" spans="6:14" ht="12.75" customHeight="1" x14ac:dyDescent="0.2">
      <c r="F134" s="48"/>
      <c r="H134" s="50"/>
      <c r="N134" s="50"/>
    </row>
    <row r="135" spans="6:14" ht="12.75" customHeight="1" x14ac:dyDescent="0.2">
      <c r="F135" s="48"/>
      <c r="H135" s="50"/>
      <c r="N135" s="50"/>
    </row>
    <row r="136" spans="6:14" ht="12.75" customHeight="1" x14ac:dyDescent="0.2">
      <c r="F136" s="48"/>
      <c r="H136" s="50"/>
      <c r="N136" s="50"/>
    </row>
    <row r="137" spans="6:14" ht="12.75" customHeight="1" x14ac:dyDescent="0.2">
      <c r="F137" s="48"/>
      <c r="H137" s="50"/>
      <c r="N137" s="50"/>
    </row>
    <row r="138" spans="6:14" ht="12.75" customHeight="1" x14ac:dyDescent="0.2">
      <c r="F138" s="48"/>
      <c r="H138" s="50"/>
      <c r="N138" s="50"/>
    </row>
    <row r="139" spans="6:14" ht="12.75" customHeight="1" x14ac:dyDescent="0.2">
      <c r="F139" s="48"/>
      <c r="H139" s="50"/>
      <c r="N139" s="50"/>
    </row>
    <row r="140" spans="6:14" ht="12.75" customHeight="1" x14ac:dyDescent="0.2">
      <c r="F140" s="48"/>
      <c r="H140" s="50"/>
      <c r="N140" s="50"/>
    </row>
    <row r="141" spans="6:14" ht="12.75" customHeight="1" x14ac:dyDescent="0.2">
      <c r="F141" s="48"/>
      <c r="H141" s="50"/>
      <c r="N141" s="50"/>
    </row>
    <row r="142" spans="6:14" ht="12.75" customHeight="1" x14ac:dyDescent="0.2">
      <c r="F142" s="48"/>
      <c r="H142" s="50"/>
      <c r="N142" s="50"/>
    </row>
    <row r="143" spans="6:14" ht="12.75" customHeight="1" x14ac:dyDescent="0.2">
      <c r="F143" s="48"/>
      <c r="H143" s="50"/>
      <c r="N143" s="50"/>
    </row>
    <row r="144" spans="6:14" ht="12.75" customHeight="1" x14ac:dyDescent="0.2">
      <c r="F144" s="48"/>
      <c r="H144" s="50"/>
      <c r="N144" s="50"/>
    </row>
    <row r="145" spans="6:14" ht="12.75" customHeight="1" x14ac:dyDescent="0.2">
      <c r="F145" s="48"/>
      <c r="H145" s="50"/>
      <c r="N145" s="50"/>
    </row>
    <row r="146" spans="6:14" ht="12.75" customHeight="1" x14ac:dyDescent="0.2">
      <c r="F146" s="48"/>
      <c r="H146" s="50"/>
      <c r="N146" s="50"/>
    </row>
    <row r="147" spans="6:14" ht="12.75" customHeight="1" x14ac:dyDescent="0.2">
      <c r="F147" s="48"/>
      <c r="H147" s="50"/>
      <c r="N147" s="50"/>
    </row>
    <row r="148" spans="6:14" ht="12.75" customHeight="1" x14ac:dyDescent="0.2">
      <c r="F148" s="48"/>
      <c r="H148" s="50"/>
      <c r="N148" s="50"/>
    </row>
    <row r="149" spans="6:14" ht="12.75" customHeight="1" x14ac:dyDescent="0.2">
      <c r="F149" s="48"/>
      <c r="H149" s="50"/>
      <c r="N149" s="50"/>
    </row>
    <row r="150" spans="6:14" ht="12.75" customHeight="1" x14ac:dyDescent="0.2">
      <c r="F150" s="48"/>
      <c r="H150" s="50"/>
      <c r="N150" s="50"/>
    </row>
    <row r="151" spans="6:14" ht="12.75" customHeight="1" x14ac:dyDescent="0.2">
      <c r="F151" s="48"/>
      <c r="H151" s="50"/>
      <c r="N151" s="50"/>
    </row>
    <row r="152" spans="6:14" ht="12.75" customHeight="1" x14ac:dyDescent="0.2">
      <c r="F152" s="48"/>
      <c r="H152" s="50"/>
      <c r="N152" s="50"/>
    </row>
    <row r="153" spans="6:14" ht="12.75" customHeight="1" x14ac:dyDescent="0.2">
      <c r="F153" s="48"/>
      <c r="H153" s="50"/>
    </row>
    <row r="154" spans="6:14" ht="12.75" customHeight="1" x14ac:dyDescent="0.2">
      <c r="F154" s="48"/>
      <c r="H154" s="50"/>
    </row>
    <row r="155" spans="6:14" ht="12.75" customHeight="1" x14ac:dyDescent="0.2">
      <c r="F155" s="48"/>
      <c r="H155" s="50"/>
    </row>
    <row r="156" spans="6:14" ht="12.75" customHeight="1" x14ac:dyDescent="0.2">
      <c r="F156" s="48"/>
      <c r="H156" s="50"/>
    </row>
    <row r="157" spans="6:14" ht="12.75" customHeight="1" x14ac:dyDescent="0.2">
      <c r="F157" s="48"/>
      <c r="H157" s="50"/>
    </row>
    <row r="158" spans="6:14" ht="12.75" customHeight="1" x14ac:dyDescent="0.2">
      <c r="F158" s="48"/>
      <c r="H158" s="50"/>
    </row>
    <row r="159" spans="6:14" ht="12.75" customHeight="1" x14ac:dyDescent="0.2">
      <c r="F159" s="48"/>
      <c r="H159" s="50"/>
    </row>
    <row r="160" spans="6:14" ht="12.75" customHeight="1" x14ac:dyDescent="0.2">
      <c r="F160" s="48"/>
      <c r="H160" s="50"/>
    </row>
    <row r="161" spans="6:8" ht="12.75" customHeight="1" x14ac:dyDescent="0.2">
      <c r="F161" s="48"/>
      <c r="H161" s="50"/>
    </row>
    <row r="162" spans="6:8" ht="12.75" customHeight="1" x14ac:dyDescent="0.2">
      <c r="F162" s="48"/>
      <c r="H162" s="50"/>
    </row>
    <row r="163" spans="6:8" ht="12.75" customHeight="1" x14ac:dyDescent="0.2">
      <c r="F163" s="48"/>
      <c r="H163" s="50"/>
    </row>
    <row r="164" spans="6:8" ht="12.75" customHeight="1" x14ac:dyDescent="0.2">
      <c r="F164" s="48"/>
      <c r="H164" s="50"/>
    </row>
    <row r="165" spans="6:8" ht="12.75" customHeight="1" x14ac:dyDescent="0.2">
      <c r="F165" s="48"/>
      <c r="H165" s="50"/>
    </row>
    <row r="166" spans="6:8" ht="12.75" customHeight="1" x14ac:dyDescent="0.2">
      <c r="F166" s="48"/>
      <c r="H166" s="50"/>
    </row>
    <row r="167" spans="6:8" ht="12.75" customHeight="1" x14ac:dyDescent="0.2">
      <c r="F167" s="48"/>
      <c r="H167" s="50"/>
    </row>
    <row r="168" spans="6:8" ht="12.75" customHeight="1" x14ac:dyDescent="0.2">
      <c r="F168" s="48"/>
      <c r="H168" s="50"/>
    </row>
    <row r="169" spans="6:8" ht="12.75" customHeight="1" x14ac:dyDescent="0.2">
      <c r="F169" s="48"/>
      <c r="H169" s="50"/>
    </row>
    <row r="170" spans="6:8" ht="12.75" customHeight="1" x14ac:dyDescent="0.2">
      <c r="F170" s="48"/>
      <c r="H170" s="50"/>
    </row>
    <row r="171" spans="6:8" ht="12.75" customHeight="1" x14ac:dyDescent="0.2">
      <c r="F171" s="48"/>
      <c r="H171" s="50"/>
    </row>
    <row r="172" spans="6:8" ht="12.75" customHeight="1" x14ac:dyDescent="0.2">
      <c r="F172" s="48"/>
      <c r="H172" s="50"/>
    </row>
    <row r="173" spans="6:8" ht="12.75" customHeight="1" x14ac:dyDescent="0.2">
      <c r="F173" s="48"/>
      <c r="H173" s="50"/>
    </row>
    <row r="174" spans="6:8" ht="12.75" customHeight="1" x14ac:dyDescent="0.2">
      <c r="F174" s="48"/>
      <c r="H174" s="50"/>
    </row>
    <row r="175" spans="6:8" ht="12.75" customHeight="1" x14ac:dyDescent="0.2">
      <c r="F175" s="48"/>
      <c r="H175" s="50"/>
    </row>
    <row r="176" spans="6:8" ht="12.75" customHeight="1" x14ac:dyDescent="0.2">
      <c r="F176" s="48"/>
      <c r="H176" s="50"/>
    </row>
    <row r="177" spans="6:8" ht="12.75" customHeight="1" x14ac:dyDescent="0.2">
      <c r="F177" s="48"/>
      <c r="H177" s="50"/>
    </row>
    <row r="178" spans="6:8" ht="12.75" customHeight="1" x14ac:dyDescent="0.2">
      <c r="F178" s="48"/>
      <c r="H178" s="50"/>
    </row>
    <row r="179" spans="6:8" ht="12.75" customHeight="1" x14ac:dyDescent="0.2">
      <c r="F179" s="48"/>
      <c r="H179" s="50"/>
    </row>
    <row r="180" spans="6:8" ht="12.75" customHeight="1" x14ac:dyDescent="0.2">
      <c r="F180" s="48"/>
      <c r="H180" s="50"/>
    </row>
    <row r="181" spans="6:8" ht="12.75" customHeight="1" x14ac:dyDescent="0.2">
      <c r="F181" s="48"/>
      <c r="H181" s="50"/>
    </row>
    <row r="182" spans="6:8" ht="12.75" customHeight="1" x14ac:dyDescent="0.2">
      <c r="F182" s="48"/>
      <c r="H182" s="50"/>
    </row>
    <row r="183" spans="6:8" ht="12.75" customHeight="1" x14ac:dyDescent="0.2">
      <c r="F183" s="48"/>
      <c r="H183" s="50"/>
    </row>
    <row r="184" spans="6:8" ht="12.75" customHeight="1" x14ac:dyDescent="0.2">
      <c r="F184" s="48"/>
      <c r="H184" s="50"/>
    </row>
    <row r="185" spans="6:8" ht="12.75" customHeight="1" x14ac:dyDescent="0.2">
      <c r="F185" s="48"/>
      <c r="H185" s="50"/>
    </row>
    <row r="186" spans="6:8" ht="12.75" customHeight="1" x14ac:dyDescent="0.2">
      <c r="F186" s="48"/>
      <c r="H186" s="50"/>
    </row>
    <row r="187" spans="6:8" ht="12.75" customHeight="1" x14ac:dyDescent="0.2">
      <c r="F187" s="48"/>
      <c r="H187" s="50"/>
    </row>
    <row r="188" spans="6:8" ht="12.75" customHeight="1" x14ac:dyDescent="0.2">
      <c r="F188" s="48"/>
      <c r="H188" s="50"/>
    </row>
    <row r="189" spans="6:8" ht="12.75" customHeight="1" x14ac:dyDescent="0.2">
      <c r="F189" s="48"/>
      <c r="H189" s="50"/>
    </row>
    <row r="190" spans="6:8" ht="12.75" customHeight="1" x14ac:dyDescent="0.2">
      <c r="F190" s="48"/>
      <c r="H190" s="50"/>
    </row>
    <row r="191" spans="6:8" ht="12.75" customHeight="1" x14ac:dyDescent="0.2">
      <c r="F191" s="48"/>
      <c r="H191" s="50"/>
    </row>
    <row r="192" spans="6:8" ht="12.75" customHeight="1" x14ac:dyDescent="0.2">
      <c r="F192" s="48"/>
      <c r="H192" s="50"/>
    </row>
    <row r="193" spans="6:8" ht="12.75" customHeight="1" x14ac:dyDescent="0.2">
      <c r="F193" s="48"/>
      <c r="H193" s="50"/>
    </row>
    <row r="194" spans="6:8" ht="12.75" customHeight="1" x14ac:dyDescent="0.2">
      <c r="F194" s="48"/>
      <c r="H194" s="50"/>
    </row>
    <row r="195" spans="6:8" ht="12.75" customHeight="1" x14ac:dyDescent="0.2">
      <c r="F195" s="48"/>
      <c r="H195" s="50"/>
    </row>
    <row r="196" spans="6:8" ht="12.75" customHeight="1" x14ac:dyDescent="0.2">
      <c r="F196" s="48"/>
      <c r="H196" s="50"/>
    </row>
    <row r="197" spans="6:8" ht="12.75" customHeight="1" x14ac:dyDescent="0.2">
      <c r="F197" s="48"/>
      <c r="H197" s="50"/>
    </row>
    <row r="198" spans="6:8" ht="12.75" customHeight="1" x14ac:dyDescent="0.2">
      <c r="F198" s="48"/>
      <c r="H198" s="50"/>
    </row>
    <row r="199" spans="6:8" ht="12.75" customHeight="1" x14ac:dyDescent="0.2">
      <c r="F199" s="48"/>
      <c r="H199" s="50"/>
    </row>
    <row r="200" spans="6:8" ht="12.75" customHeight="1" x14ac:dyDescent="0.2">
      <c r="F200" s="48"/>
      <c r="H200" s="50"/>
    </row>
    <row r="201" spans="6:8" ht="12.75" customHeight="1" x14ac:dyDescent="0.2">
      <c r="F201" s="48"/>
      <c r="H201" s="50"/>
    </row>
    <row r="202" spans="6:8" ht="12.75" customHeight="1" x14ac:dyDescent="0.2">
      <c r="F202" s="48"/>
      <c r="H202" s="50"/>
    </row>
    <row r="203" spans="6:8" ht="12.75" customHeight="1" x14ac:dyDescent="0.2">
      <c r="F203" s="48"/>
      <c r="H203" s="50"/>
    </row>
    <row r="204" spans="6:8" ht="12.75" customHeight="1" x14ac:dyDescent="0.2">
      <c r="F204" s="48"/>
      <c r="H204" s="50"/>
    </row>
    <row r="205" spans="6:8" ht="12.75" customHeight="1" x14ac:dyDescent="0.2">
      <c r="F205" s="48"/>
      <c r="H205" s="50"/>
    </row>
    <row r="206" spans="6:8" ht="12.75" customHeight="1" x14ac:dyDescent="0.2">
      <c r="F206" s="48"/>
      <c r="H206" s="50"/>
    </row>
    <row r="207" spans="6:8" ht="12.75" customHeight="1" x14ac:dyDescent="0.2">
      <c r="F207" s="48"/>
      <c r="H207" s="50"/>
    </row>
    <row r="208" spans="6:8" ht="12.75" customHeight="1" x14ac:dyDescent="0.2">
      <c r="F208" s="48"/>
      <c r="H208" s="50"/>
    </row>
    <row r="209" spans="6:8" ht="12.75" customHeight="1" x14ac:dyDescent="0.2">
      <c r="F209" s="48"/>
      <c r="H209" s="50"/>
    </row>
    <row r="210" spans="6:8" ht="12.75" customHeight="1" x14ac:dyDescent="0.2">
      <c r="F210" s="48"/>
      <c r="H210" s="50"/>
    </row>
    <row r="211" spans="6:8" ht="12.75" customHeight="1" x14ac:dyDescent="0.2">
      <c r="F211" s="48"/>
      <c r="H211" s="50"/>
    </row>
    <row r="212" spans="6:8" ht="12.75" customHeight="1" x14ac:dyDescent="0.2">
      <c r="F212" s="48"/>
      <c r="H212" s="50"/>
    </row>
    <row r="213" spans="6:8" ht="12.75" customHeight="1" x14ac:dyDescent="0.2">
      <c r="F213" s="48"/>
      <c r="H213" s="50"/>
    </row>
    <row r="214" spans="6:8" ht="12.75" customHeight="1" x14ac:dyDescent="0.2">
      <c r="F214" s="48"/>
      <c r="H214" s="50"/>
    </row>
    <row r="215" spans="6:8" ht="12.75" customHeight="1" x14ac:dyDescent="0.2">
      <c r="F215" s="48"/>
      <c r="H215" s="50"/>
    </row>
    <row r="216" spans="6:8" ht="12.75" customHeight="1" x14ac:dyDescent="0.2">
      <c r="F216" s="48"/>
      <c r="H216" s="50"/>
    </row>
    <row r="217" spans="6:8" ht="12.75" customHeight="1" x14ac:dyDescent="0.2">
      <c r="F217" s="48"/>
      <c r="H217" s="50"/>
    </row>
    <row r="218" spans="6:8" ht="12.75" customHeight="1" x14ac:dyDescent="0.2">
      <c r="F218" s="48"/>
      <c r="H218" s="50"/>
    </row>
    <row r="219" spans="6:8" ht="12.75" customHeight="1" x14ac:dyDescent="0.2">
      <c r="F219" s="48"/>
      <c r="H219" s="50"/>
    </row>
    <row r="220" spans="6:8" ht="12.75" customHeight="1" x14ac:dyDescent="0.2">
      <c r="F220" s="48"/>
      <c r="H220" s="50"/>
    </row>
    <row r="221" spans="6:8" ht="12.75" customHeight="1" x14ac:dyDescent="0.2">
      <c r="F221" s="48"/>
      <c r="H221" s="50"/>
    </row>
  </sheetData>
  <sheetProtection algorithmName="SHA-512" hashValue="eA99AQGlpRWsf5hklmUMcPut9dpjmWWhgV2QoCkz79Elfb+hAxMn/ZjdAGiQOWSzS4vxtYh43wye+n3pZ4E/EA==" saltValue="AHWhbyBWlnyJVN70rAo34A==" spinCount="100000" sheet="1" objects="1" scenarios="1"/>
  <mergeCells count="472">
    <mergeCell ref="U35:W35"/>
    <mergeCell ref="W38:X38"/>
    <mergeCell ref="T38:V38"/>
    <mergeCell ref="AA22:AB22"/>
    <mergeCell ref="AA23:AB23"/>
    <mergeCell ref="AA24:AB24"/>
    <mergeCell ref="AA25:AB25"/>
    <mergeCell ref="AA26:AB26"/>
    <mergeCell ref="AA27:AB27"/>
    <mergeCell ref="AA31:AB31"/>
    <mergeCell ref="AA32:AB32"/>
    <mergeCell ref="AA33:AB33"/>
    <mergeCell ref="AA34:AB34"/>
    <mergeCell ref="AA28:AC28"/>
    <mergeCell ref="AA35:AC35"/>
    <mergeCell ref="AC38:AD38"/>
    <mergeCell ref="Z38:AB38"/>
    <mergeCell ref="U34:V34"/>
    <mergeCell ref="U31:V31"/>
    <mergeCell ref="U32:V32"/>
    <mergeCell ref="U33:V33"/>
    <mergeCell ref="I21:J21"/>
    <mergeCell ref="O21:P21"/>
    <mergeCell ref="U21:V21"/>
    <mergeCell ref="AA21:AB21"/>
    <mergeCell ref="C30:D30"/>
    <mergeCell ref="I30:J30"/>
    <mergeCell ref="O30:P30"/>
    <mergeCell ref="U30:V30"/>
    <mergeCell ref="AA30:AB30"/>
    <mergeCell ref="U28:W28"/>
    <mergeCell ref="U27:V27"/>
    <mergeCell ref="I23:J23"/>
    <mergeCell ref="I24:J24"/>
    <mergeCell ref="I25:J25"/>
    <mergeCell ref="I26:J26"/>
    <mergeCell ref="U22:V22"/>
    <mergeCell ref="U23:V23"/>
    <mergeCell ref="U24:V24"/>
    <mergeCell ref="U25:V25"/>
    <mergeCell ref="U26:V26"/>
    <mergeCell ref="I35:K35"/>
    <mergeCell ref="K38:L38"/>
    <mergeCell ref="H38:J38"/>
    <mergeCell ref="O22:P22"/>
    <mergeCell ref="O23:P23"/>
    <mergeCell ref="O24:P24"/>
    <mergeCell ref="O25:P25"/>
    <mergeCell ref="O26:P26"/>
    <mergeCell ref="O27:P27"/>
    <mergeCell ref="O31:P31"/>
    <mergeCell ref="O32:P32"/>
    <mergeCell ref="O33:P33"/>
    <mergeCell ref="O34:P34"/>
    <mergeCell ref="O28:Q28"/>
    <mergeCell ref="O35:Q35"/>
    <mergeCell ref="N38:P38"/>
    <mergeCell ref="Q38:R38"/>
    <mergeCell ref="I27:J27"/>
    <mergeCell ref="I28:K28"/>
    <mergeCell ref="I31:J31"/>
    <mergeCell ref="I32:J32"/>
    <mergeCell ref="I33:J33"/>
    <mergeCell ref="I22:J22"/>
    <mergeCell ref="Z87:AB87"/>
    <mergeCell ref="Z88:AB88"/>
    <mergeCell ref="Z89:AB89"/>
    <mergeCell ref="T79:V79"/>
    <mergeCell ref="T80:V80"/>
    <mergeCell ref="T81:V81"/>
    <mergeCell ref="T82:V82"/>
    <mergeCell ref="C22:D22"/>
    <mergeCell ref="C23:D23"/>
    <mergeCell ref="C24:D24"/>
    <mergeCell ref="C25:D25"/>
    <mergeCell ref="C26:D26"/>
    <mergeCell ref="C31:D31"/>
    <mergeCell ref="C32:D32"/>
    <mergeCell ref="C33:D33"/>
    <mergeCell ref="C34:D34"/>
    <mergeCell ref="C39:D39"/>
    <mergeCell ref="C27:D27"/>
    <mergeCell ref="C29:D29"/>
    <mergeCell ref="Z77:AB77"/>
    <mergeCell ref="Z78:AB78"/>
    <mergeCell ref="Z79:AB79"/>
    <mergeCell ref="Z80:AB80"/>
    <mergeCell ref="I34:J34"/>
    <mergeCell ref="Z81:AB81"/>
    <mergeCell ref="Z82:AB82"/>
    <mergeCell ref="Z83:AB83"/>
    <mergeCell ref="Z84:AB84"/>
    <mergeCell ref="Z85:AB85"/>
    <mergeCell ref="T83:V83"/>
    <mergeCell ref="T84:V84"/>
    <mergeCell ref="T85:V85"/>
    <mergeCell ref="T86:V86"/>
    <mergeCell ref="Z86:AB86"/>
    <mergeCell ref="T87:V87"/>
    <mergeCell ref="B88:D88"/>
    <mergeCell ref="B89:D89"/>
    <mergeCell ref="H88:J88"/>
    <mergeCell ref="H89:J89"/>
    <mergeCell ref="N87:P87"/>
    <mergeCell ref="N88:P88"/>
    <mergeCell ref="N89:P89"/>
    <mergeCell ref="T88:V88"/>
    <mergeCell ref="T89:V89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N15:R15"/>
    <mergeCell ref="T15:X15"/>
    <mergeCell ref="Z15:AD15"/>
    <mergeCell ref="H17:L17"/>
    <mergeCell ref="N17:R17"/>
    <mergeCell ref="T17:X17"/>
    <mergeCell ref="Z17:AD17"/>
    <mergeCell ref="B77:D77"/>
    <mergeCell ref="B78:D78"/>
    <mergeCell ref="C76:D76"/>
    <mergeCell ref="I76:J76"/>
    <mergeCell ref="O76:P76"/>
    <mergeCell ref="U76:V76"/>
    <mergeCell ref="AA76:AB76"/>
    <mergeCell ref="H77:J77"/>
    <mergeCell ref="H78:J78"/>
    <mergeCell ref="T77:V77"/>
    <mergeCell ref="T78:V78"/>
    <mergeCell ref="B53:D53"/>
    <mergeCell ref="B54:D54"/>
    <mergeCell ref="B55:D55"/>
    <mergeCell ref="B56:D56"/>
    <mergeCell ref="B57:D57"/>
    <mergeCell ref="B15:F15"/>
    <mergeCell ref="AC10:AD10"/>
    <mergeCell ref="AC11:AD11"/>
    <mergeCell ref="AC12:AD12"/>
    <mergeCell ref="AC14:AD14"/>
    <mergeCell ref="Z10:AB10"/>
    <mergeCell ref="Z11:AB11"/>
    <mergeCell ref="Z12:AB12"/>
    <mergeCell ref="Z14:AB14"/>
    <mergeCell ref="AC4:AD4"/>
    <mergeCell ref="AC5:AD5"/>
    <mergeCell ref="AC6:AD6"/>
    <mergeCell ref="AC7:AD7"/>
    <mergeCell ref="AC8:AD8"/>
    <mergeCell ref="AC9:AD9"/>
    <mergeCell ref="Z4:AB4"/>
    <mergeCell ref="Z5:AB5"/>
    <mergeCell ref="Z6:AB6"/>
    <mergeCell ref="Z7:AB7"/>
    <mergeCell ref="Z8:AB8"/>
    <mergeCell ref="Z9:AB9"/>
    <mergeCell ref="T10:V10"/>
    <mergeCell ref="T11:V11"/>
    <mergeCell ref="T12:V12"/>
    <mergeCell ref="T14:V14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4:X14"/>
    <mergeCell ref="Q12:R12"/>
    <mergeCell ref="Q14:R14"/>
    <mergeCell ref="N12:P12"/>
    <mergeCell ref="N14:P14"/>
    <mergeCell ref="T4:V4"/>
    <mergeCell ref="T5:V5"/>
    <mergeCell ref="T6:V6"/>
    <mergeCell ref="T7:V7"/>
    <mergeCell ref="T8:V8"/>
    <mergeCell ref="T9:V9"/>
    <mergeCell ref="N10:P10"/>
    <mergeCell ref="N11:P11"/>
    <mergeCell ref="Q4:R4"/>
    <mergeCell ref="Q5:R5"/>
    <mergeCell ref="Q6:R6"/>
    <mergeCell ref="Q7:R7"/>
    <mergeCell ref="Q8:R8"/>
    <mergeCell ref="Q9:R9"/>
    <mergeCell ref="Q10:R10"/>
    <mergeCell ref="Q11:R11"/>
    <mergeCell ref="N4:P4"/>
    <mergeCell ref="N5:P5"/>
    <mergeCell ref="N6:P6"/>
    <mergeCell ref="N7:P7"/>
    <mergeCell ref="N8:P8"/>
    <mergeCell ref="N9:P9"/>
    <mergeCell ref="H14:J14"/>
    <mergeCell ref="K5:L5"/>
    <mergeCell ref="K6:L6"/>
    <mergeCell ref="K7:L7"/>
    <mergeCell ref="K8:L8"/>
    <mergeCell ref="K9:L9"/>
    <mergeCell ref="K10:L10"/>
    <mergeCell ref="K11:L11"/>
    <mergeCell ref="K12:L12"/>
    <mergeCell ref="K14:L14"/>
    <mergeCell ref="H7:J7"/>
    <mergeCell ref="H8:J8"/>
    <mergeCell ref="H9:J9"/>
    <mergeCell ref="H10:J10"/>
    <mergeCell ref="H11:J11"/>
    <mergeCell ref="H12:J12"/>
    <mergeCell ref="B1:F1"/>
    <mergeCell ref="H1:L1"/>
    <mergeCell ref="N1:R1"/>
    <mergeCell ref="T1:X1"/>
    <mergeCell ref="B14:D14"/>
    <mergeCell ref="E14:F14"/>
    <mergeCell ref="B3:D3"/>
    <mergeCell ref="H3:J3"/>
    <mergeCell ref="N3:P3"/>
    <mergeCell ref="T3:V3"/>
    <mergeCell ref="H4:J4"/>
    <mergeCell ref="K4:L4"/>
    <mergeCell ref="H5:J5"/>
    <mergeCell ref="H6:J6"/>
    <mergeCell ref="E8:F8"/>
    <mergeCell ref="E9:F9"/>
    <mergeCell ref="E10:F10"/>
    <mergeCell ref="E11:F11"/>
    <mergeCell ref="E12:F12"/>
    <mergeCell ref="B9:D9"/>
    <mergeCell ref="B10:D10"/>
    <mergeCell ref="B11:D11"/>
    <mergeCell ref="B12:D12"/>
    <mergeCell ref="B5:D5"/>
    <mergeCell ref="K3:L3"/>
    <mergeCell ref="E4:F4"/>
    <mergeCell ref="E5:F5"/>
    <mergeCell ref="E6:F6"/>
    <mergeCell ref="E7:F7"/>
    <mergeCell ref="B6:D6"/>
    <mergeCell ref="B7:D7"/>
    <mergeCell ref="B8:D8"/>
    <mergeCell ref="E3:F3"/>
    <mergeCell ref="B4:D4"/>
    <mergeCell ref="H15:L15"/>
    <mergeCell ref="H52:J52"/>
    <mergeCell ref="H53:J53"/>
    <mergeCell ref="H54:J54"/>
    <mergeCell ref="H55:J55"/>
    <mergeCell ref="H56:J56"/>
    <mergeCell ref="H57:J57"/>
    <mergeCell ref="H59:J59"/>
    <mergeCell ref="Z1:AD1"/>
    <mergeCell ref="Q3:R3"/>
    <mergeCell ref="W3:X3"/>
    <mergeCell ref="AC3:AD3"/>
    <mergeCell ref="Z3:AB3"/>
    <mergeCell ref="N43:P43"/>
    <mergeCell ref="N44:P44"/>
    <mergeCell ref="N45:P45"/>
    <mergeCell ref="N46:P46"/>
    <mergeCell ref="N47:P47"/>
    <mergeCell ref="N48:P48"/>
    <mergeCell ref="N49:P49"/>
    <mergeCell ref="N50:P50"/>
    <mergeCell ref="N51:P51"/>
    <mergeCell ref="T44:V44"/>
    <mergeCell ref="T43:V43"/>
    <mergeCell ref="B18:F18"/>
    <mergeCell ref="B43:D43"/>
    <mergeCell ref="B44:D44"/>
    <mergeCell ref="B45:D45"/>
    <mergeCell ref="B46:D46"/>
    <mergeCell ref="B47:D47"/>
    <mergeCell ref="B48:D48"/>
    <mergeCell ref="B49:D49"/>
    <mergeCell ref="B50:D50"/>
    <mergeCell ref="C28:E28"/>
    <mergeCell ref="C35:E35"/>
    <mergeCell ref="E38:F38"/>
    <mergeCell ref="B38:D38"/>
    <mergeCell ref="C21:D21"/>
    <mergeCell ref="B51:D51"/>
    <mergeCell ref="B52:D5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Z43:AB43"/>
    <mergeCell ref="Z44:AB44"/>
    <mergeCell ref="Z45:AB45"/>
    <mergeCell ref="Z46:AB46"/>
    <mergeCell ref="Z47:AB47"/>
    <mergeCell ref="Z48:AB48"/>
    <mergeCell ref="Z49:AB49"/>
    <mergeCell ref="Z50:AB50"/>
    <mergeCell ref="Z51:AB51"/>
    <mergeCell ref="Z52:AB52"/>
    <mergeCell ref="Z53:AB53"/>
    <mergeCell ref="Z54:AB54"/>
    <mergeCell ref="Z55:AB55"/>
    <mergeCell ref="Z56:AB56"/>
    <mergeCell ref="Z57:AB57"/>
    <mergeCell ref="T45:V45"/>
    <mergeCell ref="T46:V46"/>
    <mergeCell ref="T47:V47"/>
    <mergeCell ref="T48:V48"/>
    <mergeCell ref="T49:V49"/>
    <mergeCell ref="T50:V50"/>
    <mergeCell ref="T51:V51"/>
    <mergeCell ref="N52:P52"/>
    <mergeCell ref="N53:P53"/>
    <mergeCell ref="N54:P54"/>
    <mergeCell ref="N55:P55"/>
    <mergeCell ref="N56:P56"/>
    <mergeCell ref="N57:P57"/>
    <mergeCell ref="N59:P59"/>
    <mergeCell ref="T52:V52"/>
    <mergeCell ref="T53:V53"/>
    <mergeCell ref="T54:V54"/>
    <mergeCell ref="T55:V55"/>
    <mergeCell ref="T56:V56"/>
    <mergeCell ref="T57:V57"/>
    <mergeCell ref="T59:V59"/>
    <mergeCell ref="Z59:AB59"/>
    <mergeCell ref="T66:W66"/>
    <mergeCell ref="T67:W67"/>
    <mergeCell ref="Z66:AC66"/>
    <mergeCell ref="Z67:AC67"/>
    <mergeCell ref="E91:F91"/>
    <mergeCell ref="K91:L91"/>
    <mergeCell ref="Q91:R91"/>
    <mergeCell ref="W91:X91"/>
    <mergeCell ref="AC91:AD91"/>
    <mergeCell ref="AC59:AD59"/>
    <mergeCell ref="J65:K65"/>
    <mergeCell ref="P65:Q65"/>
    <mergeCell ref="V65:W65"/>
    <mergeCell ref="AB65:AC65"/>
    <mergeCell ref="AC70:AD70"/>
    <mergeCell ref="Z70:AB70"/>
    <mergeCell ref="Z68:AC68"/>
    <mergeCell ref="K59:L59"/>
    <mergeCell ref="Q59:R59"/>
    <mergeCell ref="W59:X59"/>
    <mergeCell ref="H79:J79"/>
    <mergeCell ref="H80:J80"/>
    <mergeCell ref="H81:J81"/>
    <mergeCell ref="B59:D59"/>
    <mergeCell ref="E59:F59"/>
    <mergeCell ref="E70:F70"/>
    <mergeCell ref="K70:L70"/>
    <mergeCell ref="Q70:R70"/>
    <mergeCell ref="B70:D70"/>
    <mergeCell ref="H70:J70"/>
    <mergeCell ref="N70:P70"/>
    <mergeCell ref="W70:X70"/>
    <mergeCell ref="T70:V70"/>
    <mergeCell ref="T68:W68"/>
    <mergeCell ref="C65:E65"/>
    <mergeCell ref="B66:E66"/>
    <mergeCell ref="B67:E67"/>
    <mergeCell ref="B68:E68"/>
    <mergeCell ref="H66:K66"/>
    <mergeCell ref="H67:K67"/>
    <mergeCell ref="H68:K68"/>
    <mergeCell ref="N66:Q66"/>
    <mergeCell ref="N67:Q67"/>
    <mergeCell ref="N68:Q68"/>
    <mergeCell ref="C95:D95"/>
    <mergeCell ref="I95:J95"/>
    <mergeCell ref="O95:P95"/>
    <mergeCell ref="U95:V95"/>
    <mergeCell ref="AA95:AB95"/>
    <mergeCell ref="B96:D96"/>
    <mergeCell ref="H96:J96"/>
    <mergeCell ref="N96:P96"/>
    <mergeCell ref="T96:V96"/>
    <mergeCell ref="Z96:AB96"/>
    <mergeCell ref="B97:D97"/>
    <mergeCell ref="H97:J97"/>
    <mergeCell ref="N97:P97"/>
    <mergeCell ref="T97:V97"/>
    <mergeCell ref="Z97:AB97"/>
    <mergeCell ref="B98:D98"/>
    <mergeCell ref="H98:J98"/>
    <mergeCell ref="N98:P98"/>
    <mergeCell ref="T98:V98"/>
    <mergeCell ref="Z98:AB98"/>
    <mergeCell ref="B99:D99"/>
    <mergeCell ref="H99:J99"/>
    <mergeCell ref="N99:P99"/>
    <mergeCell ref="T99:V99"/>
    <mergeCell ref="Z99:AB99"/>
    <mergeCell ref="B100:D100"/>
    <mergeCell ref="H100:J100"/>
    <mergeCell ref="N100:P100"/>
    <mergeCell ref="T100:V100"/>
    <mergeCell ref="Z100:AB100"/>
    <mergeCell ref="B101:D101"/>
    <mergeCell ref="H101:J101"/>
    <mergeCell ref="N101:P101"/>
    <mergeCell ref="T101:V101"/>
    <mergeCell ref="Z101:AB101"/>
    <mergeCell ref="B102:D102"/>
    <mergeCell ref="H102:J102"/>
    <mergeCell ref="N102:P102"/>
    <mergeCell ref="T102:V102"/>
    <mergeCell ref="Z102:AB102"/>
    <mergeCell ref="T106:V106"/>
    <mergeCell ref="Z106:AB106"/>
    <mergeCell ref="B103:D103"/>
    <mergeCell ref="H103:J103"/>
    <mergeCell ref="N103:P103"/>
    <mergeCell ref="T103:V103"/>
    <mergeCell ref="Z103:AB103"/>
    <mergeCell ref="B104:D104"/>
    <mergeCell ref="H104:J104"/>
    <mergeCell ref="N104:P104"/>
    <mergeCell ref="T104:V104"/>
    <mergeCell ref="Z104:AB104"/>
    <mergeCell ref="W110:X110"/>
    <mergeCell ref="AC110:AD110"/>
    <mergeCell ref="N86:P86"/>
    <mergeCell ref="N85:P85"/>
    <mergeCell ref="N84:P84"/>
    <mergeCell ref="N83:P83"/>
    <mergeCell ref="B107:D107"/>
    <mergeCell ref="H107:J107"/>
    <mergeCell ref="N107:P107"/>
    <mergeCell ref="T107:V107"/>
    <mergeCell ref="Z107:AB107"/>
    <mergeCell ref="B108:D108"/>
    <mergeCell ref="H108:J108"/>
    <mergeCell ref="N108:P108"/>
    <mergeCell ref="T108:V108"/>
    <mergeCell ref="Z108:AB108"/>
    <mergeCell ref="B105:D105"/>
    <mergeCell ref="H105:J105"/>
    <mergeCell ref="N105:P105"/>
    <mergeCell ref="T105:V105"/>
    <mergeCell ref="Z105:AB105"/>
    <mergeCell ref="B106:D106"/>
    <mergeCell ref="H106:J106"/>
    <mergeCell ref="N106:P106"/>
    <mergeCell ref="N82:P82"/>
    <mergeCell ref="N81:P81"/>
    <mergeCell ref="N80:P80"/>
    <mergeCell ref="N79:P79"/>
    <mergeCell ref="N78:P78"/>
    <mergeCell ref="N77:P77"/>
    <mergeCell ref="E110:F110"/>
    <mergeCell ref="K110:L110"/>
    <mergeCell ref="Q110:R110"/>
    <mergeCell ref="H82:J82"/>
    <mergeCell ref="H83:J83"/>
    <mergeCell ref="H84:J84"/>
    <mergeCell ref="H85:J85"/>
    <mergeCell ref="H86:J86"/>
    <mergeCell ref="H87:J87"/>
  </mergeCells>
  <hyperlinks>
    <hyperlink ref="B18" r:id="rId1" xr:uid="{00000000-0004-0000-0300-000000000000}"/>
  </hyperlinks>
  <pageMargins left="0.7" right="0.7" top="0.75" bottom="0.75" header="0.3" footer="0.3"/>
  <pageSetup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theme="8" tint="0.39997558519241921"/>
  </sheetPr>
  <dimension ref="A1:T44"/>
  <sheetViews>
    <sheetView workbookViewId="0">
      <selection activeCell="P41" sqref="P41"/>
    </sheetView>
  </sheetViews>
  <sheetFormatPr defaultRowHeight="12.75" x14ac:dyDescent="0.2"/>
  <cols>
    <col min="1" max="1" width="9.85546875" style="28" customWidth="1"/>
    <col min="2" max="2" width="21.5703125" bestFit="1" customWidth="1"/>
    <col min="3" max="16" width="11.42578125" customWidth="1"/>
    <col min="17" max="17" width="11.28515625" customWidth="1"/>
    <col min="18" max="19" width="11.42578125" hidden="1" customWidth="1"/>
  </cols>
  <sheetData>
    <row r="1" spans="1:20" ht="46.5" customHeight="1" x14ac:dyDescent="0.2">
      <c r="A1" s="84"/>
      <c r="B1" s="500" t="s">
        <v>61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2"/>
      <c r="T1" s="84"/>
    </row>
    <row r="2" spans="1:20" ht="15.75" x14ac:dyDescent="0.25">
      <c r="A2" s="84"/>
      <c r="B2" s="492" t="s">
        <v>62</v>
      </c>
      <c r="C2" s="494" t="s">
        <v>63</v>
      </c>
      <c r="D2" s="495"/>
      <c r="E2" s="495"/>
      <c r="F2" s="496" t="s">
        <v>64</v>
      </c>
      <c r="G2" s="497"/>
      <c r="H2" s="498"/>
      <c r="I2" s="494" t="s">
        <v>65</v>
      </c>
      <c r="J2" s="495"/>
      <c r="K2" s="499"/>
      <c r="L2" s="496" t="s">
        <v>66</v>
      </c>
      <c r="M2" s="497"/>
      <c r="N2" s="498"/>
      <c r="O2" s="494" t="s">
        <v>67</v>
      </c>
      <c r="P2" s="495"/>
      <c r="Q2" s="499"/>
      <c r="R2" s="490"/>
      <c r="S2" s="491"/>
      <c r="T2" s="84"/>
    </row>
    <row r="3" spans="1:20" ht="15" x14ac:dyDescent="0.25">
      <c r="A3" s="84"/>
      <c r="B3" s="493"/>
      <c r="C3" s="20" t="s">
        <v>68</v>
      </c>
      <c r="D3" s="22" t="s">
        <v>69</v>
      </c>
      <c r="E3" s="22" t="s">
        <v>101</v>
      </c>
      <c r="F3" s="87" t="s">
        <v>68</v>
      </c>
      <c r="G3" s="26" t="s">
        <v>69</v>
      </c>
      <c r="H3" s="23" t="s">
        <v>36</v>
      </c>
      <c r="I3" s="20" t="s">
        <v>68</v>
      </c>
      <c r="J3" s="22" t="s">
        <v>69</v>
      </c>
      <c r="K3" s="21" t="s">
        <v>36</v>
      </c>
      <c r="L3" s="87" t="s">
        <v>68</v>
      </c>
      <c r="M3" s="26" t="s">
        <v>69</v>
      </c>
      <c r="N3" s="23" t="s">
        <v>36</v>
      </c>
      <c r="O3" s="20" t="s">
        <v>68</v>
      </c>
      <c r="P3" s="22" t="s">
        <v>69</v>
      </c>
      <c r="Q3" s="21" t="s">
        <v>36</v>
      </c>
      <c r="R3" s="114"/>
      <c r="S3" s="198"/>
      <c r="T3" s="84"/>
    </row>
    <row r="4" spans="1:20" ht="15" x14ac:dyDescent="0.25">
      <c r="A4" s="84"/>
      <c r="B4" s="19"/>
      <c r="C4" s="14"/>
      <c r="D4" s="14"/>
      <c r="E4" s="39">
        <f>C4+D4</f>
        <v>0</v>
      </c>
      <c r="F4" s="16"/>
      <c r="G4" s="16"/>
      <c r="H4" s="40">
        <f>F4+G4</f>
        <v>0</v>
      </c>
      <c r="I4" s="14"/>
      <c r="J4" s="14"/>
      <c r="K4" s="39">
        <f>I4+J4</f>
        <v>0</v>
      </c>
      <c r="L4" s="16"/>
      <c r="M4" s="16"/>
      <c r="N4" s="40">
        <f>L4+M4</f>
        <v>0</v>
      </c>
      <c r="O4" s="14"/>
      <c r="P4" s="14"/>
      <c r="Q4" s="39">
        <f>O4+P4</f>
        <v>0</v>
      </c>
      <c r="R4" s="114"/>
      <c r="S4" s="198"/>
      <c r="T4" s="84"/>
    </row>
    <row r="5" spans="1:20" ht="15" x14ac:dyDescent="0.25">
      <c r="A5" s="84"/>
      <c r="B5" s="18"/>
      <c r="C5" s="15"/>
      <c r="D5" s="15"/>
      <c r="E5" s="39">
        <f t="shared" ref="E5:E18" si="0">C5+D5</f>
        <v>0</v>
      </c>
      <c r="F5" s="17"/>
      <c r="G5" s="17"/>
      <c r="H5" s="40">
        <f t="shared" ref="H5:H18" si="1">F5+G5</f>
        <v>0</v>
      </c>
      <c r="I5" s="15"/>
      <c r="J5" s="15"/>
      <c r="K5" s="39">
        <f t="shared" ref="K5:K18" si="2">I5+J5</f>
        <v>0</v>
      </c>
      <c r="L5" s="17"/>
      <c r="M5" s="17"/>
      <c r="N5" s="40">
        <f t="shared" ref="N5:N18" si="3">L5+M5</f>
        <v>0</v>
      </c>
      <c r="O5" s="15"/>
      <c r="P5" s="15"/>
      <c r="Q5" s="39">
        <f t="shared" ref="Q5:Q18" si="4">O5+P5</f>
        <v>0</v>
      </c>
      <c r="R5" s="114"/>
      <c r="S5" s="198"/>
      <c r="T5" s="84"/>
    </row>
    <row r="6" spans="1:20" ht="15" x14ac:dyDescent="0.25">
      <c r="A6" s="84"/>
      <c r="B6" s="18"/>
      <c r="C6" s="15"/>
      <c r="D6" s="15"/>
      <c r="E6" s="39">
        <f t="shared" si="0"/>
        <v>0</v>
      </c>
      <c r="F6" s="17"/>
      <c r="G6" s="17"/>
      <c r="H6" s="40">
        <f t="shared" si="1"/>
        <v>0</v>
      </c>
      <c r="I6" s="15"/>
      <c r="J6" s="15"/>
      <c r="K6" s="39">
        <f t="shared" si="2"/>
        <v>0</v>
      </c>
      <c r="L6" s="17"/>
      <c r="M6" s="17"/>
      <c r="N6" s="40">
        <f t="shared" si="3"/>
        <v>0</v>
      </c>
      <c r="O6" s="15"/>
      <c r="P6" s="15"/>
      <c r="Q6" s="39">
        <f t="shared" si="4"/>
        <v>0</v>
      </c>
      <c r="R6" s="114"/>
      <c r="S6" s="198"/>
      <c r="T6" s="84"/>
    </row>
    <row r="7" spans="1:20" ht="15" x14ac:dyDescent="0.25">
      <c r="A7" s="84"/>
      <c r="B7" s="18"/>
      <c r="C7" s="15"/>
      <c r="D7" s="15"/>
      <c r="E7" s="39">
        <f t="shared" si="0"/>
        <v>0</v>
      </c>
      <c r="F7" s="17"/>
      <c r="G7" s="17"/>
      <c r="H7" s="40">
        <f t="shared" si="1"/>
        <v>0</v>
      </c>
      <c r="I7" s="15"/>
      <c r="J7" s="15"/>
      <c r="K7" s="39">
        <f t="shared" si="2"/>
        <v>0</v>
      </c>
      <c r="L7" s="17"/>
      <c r="M7" s="17"/>
      <c r="N7" s="40">
        <f t="shared" si="3"/>
        <v>0</v>
      </c>
      <c r="O7" s="15"/>
      <c r="P7" s="15"/>
      <c r="Q7" s="39">
        <f t="shared" si="4"/>
        <v>0</v>
      </c>
      <c r="R7" s="114"/>
      <c r="S7" s="198"/>
      <c r="T7" s="84"/>
    </row>
    <row r="8" spans="1:20" ht="15" x14ac:dyDescent="0.25">
      <c r="A8" s="84"/>
      <c r="B8" s="18"/>
      <c r="C8" s="15"/>
      <c r="D8" s="15"/>
      <c r="E8" s="39">
        <f t="shared" si="0"/>
        <v>0</v>
      </c>
      <c r="F8" s="17"/>
      <c r="G8" s="17"/>
      <c r="H8" s="40">
        <f t="shared" si="1"/>
        <v>0</v>
      </c>
      <c r="I8" s="15"/>
      <c r="J8" s="15"/>
      <c r="K8" s="39">
        <f t="shared" si="2"/>
        <v>0</v>
      </c>
      <c r="L8" s="17"/>
      <c r="M8" s="17"/>
      <c r="N8" s="40">
        <f t="shared" si="3"/>
        <v>0</v>
      </c>
      <c r="O8" s="15"/>
      <c r="P8" s="15"/>
      <c r="Q8" s="39">
        <f t="shared" si="4"/>
        <v>0</v>
      </c>
      <c r="R8" s="114"/>
      <c r="S8" s="198"/>
      <c r="T8" s="84"/>
    </row>
    <row r="9" spans="1:20" ht="15" x14ac:dyDescent="0.25">
      <c r="A9" s="84"/>
      <c r="B9" s="18"/>
      <c r="C9" s="15"/>
      <c r="D9" s="15"/>
      <c r="E9" s="39">
        <f t="shared" si="0"/>
        <v>0</v>
      </c>
      <c r="F9" s="17"/>
      <c r="G9" s="17"/>
      <c r="H9" s="40">
        <f t="shared" si="1"/>
        <v>0</v>
      </c>
      <c r="I9" s="15"/>
      <c r="J9" s="15"/>
      <c r="K9" s="39">
        <f t="shared" si="2"/>
        <v>0</v>
      </c>
      <c r="L9" s="17"/>
      <c r="M9" s="17"/>
      <c r="N9" s="40">
        <f t="shared" si="3"/>
        <v>0</v>
      </c>
      <c r="O9" s="15"/>
      <c r="P9" s="15"/>
      <c r="Q9" s="39">
        <f t="shared" si="4"/>
        <v>0</v>
      </c>
      <c r="R9" s="114"/>
      <c r="S9" s="198"/>
      <c r="T9" s="84"/>
    </row>
    <row r="10" spans="1:20" s="28" customFormat="1" ht="15" x14ac:dyDescent="0.25">
      <c r="A10" s="84"/>
      <c r="B10" s="18"/>
      <c r="C10" s="15"/>
      <c r="D10" s="15"/>
      <c r="E10" s="39">
        <f t="shared" si="0"/>
        <v>0</v>
      </c>
      <c r="F10" s="17"/>
      <c r="G10" s="17"/>
      <c r="H10" s="40">
        <f t="shared" si="1"/>
        <v>0</v>
      </c>
      <c r="I10" s="15"/>
      <c r="J10" s="15"/>
      <c r="K10" s="39">
        <f t="shared" si="2"/>
        <v>0</v>
      </c>
      <c r="L10" s="17"/>
      <c r="M10" s="17"/>
      <c r="N10" s="40">
        <f t="shared" si="3"/>
        <v>0</v>
      </c>
      <c r="O10" s="15"/>
      <c r="P10" s="15"/>
      <c r="Q10" s="39">
        <f t="shared" si="4"/>
        <v>0</v>
      </c>
      <c r="R10" s="114"/>
      <c r="S10" s="198"/>
      <c r="T10" s="84"/>
    </row>
    <row r="11" spans="1:20" s="28" customFormat="1" ht="15" x14ac:dyDescent="0.25">
      <c r="A11" s="84"/>
      <c r="B11" s="18"/>
      <c r="C11" s="15"/>
      <c r="D11" s="15"/>
      <c r="E11" s="39">
        <f t="shared" si="0"/>
        <v>0</v>
      </c>
      <c r="F11" s="17"/>
      <c r="G11" s="17"/>
      <c r="H11" s="40">
        <f t="shared" si="1"/>
        <v>0</v>
      </c>
      <c r="I11" s="15"/>
      <c r="J11" s="15"/>
      <c r="K11" s="39">
        <f t="shared" si="2"/>
        <v>0</v>
      </c>
      <c r="L11" s="17"/>
      <c r="M11" s="17"/>
      <c r="N11" s="40">
        <f t="shared" si="3"/>
        <v>0</v>
      </c>
      <c r="O11" s="15"/>
      <c r="P11" s="15"/>
      <c r="Q11" s="39">
        <f t="shared" si="4"/>
        <v>0</v>
      </c>
      <c r="R11" s="114"/>
      <c r="S11" s="198"/>
      <c r="T11" s="84"/>
    </row>
    <row r="12" spans="1:20" s="28" customFormat="1" ht="15" x14ac:dyDescent="0.25">
      <c r="A12" s="84"/>
      <c r="B12" s="18"/>
      <c r="C12" s="15"/>
      <c r="D12" s="15"/>
      <c r="E12" s="39">
        <f t="shared" si="0"/>
        <v>0</v>
      </c>
      <c r="F12" s="17"/>
      <c r="G12" s="17"/>
      <c r="H12" s="40">
        <f t="shared" si="1"/>
        <v>0</v>
      </c>
      <c r="I12" s="15"/>
      <c r="J12" s="15"/>
      <c r="K12" s="39">
        <f t="shared" si="2"/>
        <v>0</v>
      </c>
      <c r="L12" s="17"/>
      <c r="M12" s="17"/>
      <c r="N12" s="40">
        <f t="shared" si="3"/>
        <v>0</v>
      </c>
      <c r="O12" s="15"/>
      <c r="P12" s="15"/>
      <c r="Q12" s="39">
        <f t="shared" si="4"/>
        <v>0</v>
      </c>
      <c r="R12" s="114"/>
      <c r="S12" s="198"/>
      <c r="T12" s="84"/>
    </row>
    <row r="13" spans="1:20" s="28" customFormat="1" ht="15" x14ac:dyDescent="0.25">
      <c r="A13" s="84"/>
      <c r="B13" s="18"/>
      <c r="C13" s="15"/>
      <c r="D13" s="15"/>
      <c r="E13" s="39">
        <f t="shared" si="0"/>
        <v>0</v>
      </c>
      <c r="F13" s="17"/>
      <c r="G13" s="17"/>
      <c r="H13" s="40">
        <f t="shared" si="1"/>
        <v>0</v>
      </c>
      <c r="I13" s="15"/>
      <c r="J13" s="15"/>
      <c r="K13" s="39">
        <f t="shared" si="2"/>
        <v>0</v>
      </c>
      <c r="L13" s="17"/>
      <c r="M13" s="17"/>
      <c r="N13" s="40">
        <f t="shared" si="3"/>
        <v>0</v>
      </c>
      <c r="O13" s="15"/>
      <c r="P13" s="15"/>
      <c r="Q13" s="39">
        <f t="shared" si="4"/>
        <v>0</v>
      </c>
      <c r="R13" s="114"/>
      <c r="S13" s="198"/>
      <c r="T13" s="84"/>
    </row>
    <row r="14" spans="1:20" s="28" customFormat="1" ht="15" x14ac:dyDescent="0.25">
      <c r="A14" s="84"/>
      <c r="B14" s="18"/>
      <c r="C14" s="15"/>
      <c r="D14" s="15"/>
      <c r="E14" s="39">
        <f t="shared" si="0"/>
        <v>0</v>
      </c>
      <c r="F14" s="17"/>
      <c r="G14" s="17"/>
      <c r="H14" s="40">
        <f t="shared" si="1"/>
        <v>0</v>
      </c>
      <c r="I14" s="15"/>
      <c r="J14" s="15"/>
      <c r="K14" s="39">
        <f t="shared" si="2"/>
        <v>0</v>
      </c>
      <c r="L14" s="17"/>
      <c r="M14" s="17"/>
      <c r="N14" s="40">
        <f t="shared" si="3"/>
        <v>0</v>
      </c>
      <c r="O14" s="15"/>
      <c r="P14" s="15"/>
      <c r="Q14" s="39">
        <f t="shared" si="4"/>
        <v>0</v>
      </c>
      <c r="R14" s="114"/>
      <c r="S14" s="198"/>
      <c r="T14" s="84"/>
    </row>
    <row r="15" spans="1:20" s="28" customFormat="1" ht="15" x14ac:dyDescent="0.25">
      <c r="A15" s="84"/>
      <c r="B15" s="18"/>
      <c r="C15" s="15"/>
      <c r="D15" s="15"/>
      <c r="E15" s="39">
        <f t="shared" si="0"/>
        <v>0</v>
      </c>
      <c r="F15" s="17"/>
      <c r="G15" s="17"/>
      <c r="H15" s="40">
        <f t="shared" si="1"/>
        <v>0</v>
      </c>
      <c r="I15" s="15"/>
      <c r="J15" s="15"/>
      <c r="K15" s="39">
        <f t="shared" si="2"/>
        <v>0</v>
      </c>
      <c r="L15" s="17"/>
      <c r="M15" s="17"/>
      <c r="N15" s="40">
        <f t="shared" si="3"/>
        <v>0</v>
      </c>
      <c r="O15" s="15"/>
      <c r="P15" s="15"/>
      <c r="Q15" s="39">
        <f t="shared" si="4"/>
        <v>0</v>
      </c>
      <c r="R15" s="114"/>
      <c r="S15" s="198"/>
      <c r="T15" s="84"/>
    </row>
    <row r="16" spans="1:20" s="28" customFormat="1" ht="15" x14ac:dyDescent="0.25">
      <c r="A16" s="84"/>
      <c r="B16" s="18"/>
      <c r="C16" s="15"/>
      <c r="D16" s="15"/>
      <c r="E16" s="39">
        <f t="shared" si="0"/>
        <v>0</v>
      </c>
      <c r="F16" s="17"/>
      <c r="G16" s="17"/>
      <c r="H16" s="40">
        <f t="shared" si="1"/>
        <v>0</v>
      </c>
      <c r="I16" s="15"/>
      <c r="J16" s="15"/>
      <c r="K16" s="39">
        <f t="shared" si="2"/>
        <v>0</v>
      </c>
      <c r="L16" s="17"/>
      <c r="M16" s="17"/>
      <c r="N16" s="40">
        <f t="shared" si="3"/>
        <v>0</v>
      </c>
      <c r="O16" s="15"/>
      <c r="P16" s="15"/>
      <c r="Q16" s="39">
        <f t="shared" si="4"/>
        <v>0</v>
      </c>
      <c r="R16" s="114"/>
      <c r="S16" s="198"/>
      <c r="T16" s="84"/>
    </row>
    <row r="17" spans="1:20" ht="15" x14ac:dyDescent="0.25">
      <c r="A17" s="84"/>
      <c r="B17" s="18"/>
      <c r="C17" s="15"/>
      <c r="D17" s="15"/>
      <c r="E17" s="39">
        <f t="shared" si="0"/>
        <v>0</v>
      </c>
      <c r="F17" s="17"/>
      <c r="G17" s="17"/>
      <c r="H17" s="40">
        <f t="shared" si="1"/>
        <v>0</v>
      </c>
      <c r="I17" s="15"/>
      <c r="J17" s="15"/>
      <c r="K17" s="39">
        <f t="shared" si="2"/>
        <v>0</v>
      </c>
      <c r="L17" s="17"/>
      <c r="M17" s="17"/>
      <c r="N17" s="40">
        <f t="shared" si="3"/>
        <v>0</v>
      </c>
      <c r="O17" s="15"/>
      <c r="P17" s="15"/>
      <c r="Q17" s="39">
        <f t="shared" si="4"/>
        <v>0</v>
      </c>
      <c r="R17" s="114"/>
      <c r="S17" s="198"/>
      <c r="T17" s="84"/>
    </row>
    <row r="18" spans="1:20" ht="15" x14ac:dyDescent="0.25">
      <c r="A18" s="84"/>
      <c r="B18" s="18"/>
      <c r="C18" s="15"/>
      <c r="D18" s="15"/>
      <c r="E18" s="39">
        <f t="shared" si="0"/>
        <v>0</v>
      </c>
      <c r="F18" s="17"/>
      <c r="G18" s="17"/>
      <c r="H18" s="40">
        <f t="shared" si="1"/>
        <v>0</v>
      </c>
      <c r="I18" s="15"/>
      <c r="J18" s="15"/>
      <c r="K18" s="39">
        <f t="shared" si="2"/>
        <v>0</v>
      </c>
      <c r="L18" s="17"/>
      <c r="M18" s="17"/>
      <c r="N18" s="40">
        <f t="shared" si="3"/>
        <v>0</v>
      </c>
      <c r="O18" s="15"/>
      <c r="P18" s="15"/>
      <c r="Q18" s="39">
        <f t="shared" si="4"/>
        <v>0</v>
      </c>
      <c r="R18" s="114"/>
      <c r="S18" s="198"/>
      <c r="T18" s="84"/>
    </row>
    <row r="19" spans="1:20" ht="15" x14ac:dyDescent="0.25">
      <c r="A19" s="84"/>
      <c r="B19" s="41" t="s">
        <v>70</v>
      </c>
      <c r="C19" s="519">
        <f>ROUND(SUM(C4:C18),0)</f>
        <v>0</v>
      </c>
      <c r="D19" s="488"/>
      <c r="E19" s="489"/>
      <c r="F19" s="486">
        <f>ROUND(SUM(F4:F18),0)</f>
        <v>0</v>
      </c>
      <c r="G19" s="486"/>
      <c r="H19" s="487"/>
      <c r="I19" s="488">
        <f>ROUND(SUM(I4:I18),0)</f>
        <v>0</v>
      </c>
      <c r="J19" s="488"/>
      <c r="K19" s="489"/>
      <c r="L19" s="486">
        <f>ROUND(SUM(L4:L18),0)</f>
        <v>0</v>
      </c>
      <c r="M19" s="486"/>
      <c r="N19" s="487"/>
      <c r="O19" s="488">
        <f>ROUND(SUM(O4:O18),0)</f>
        <v>0</v>
      </c>
      <c r="P19" s="488"/>
      <c r="Q19" s="489"/>
      <c r="R19" s="490"/>
      <c r="S19" s="491"/>
      <c r="T19" s="84"/>
    </row>
    <row r="20" spans="1:20" ht="15" x14ac:dyDescent="0.25">
      <c r="A20" s="84"/>
      <c r="B20" s="41" t="s">
        <v>71</v>
      </c>
      <c r="C20" s="511">
        <f>ROUND(SUM(D4:D18),0)</f>
        <v>0</v>
      </c>
      <c r="D20" s="512"/>
      <c r="E20" s="513"/>
      <c r="F20" s="514">
        <f>ROUND(SUM(G4:G18),0)</f>
        <v>0</v>
      </c>
      <c r="G20" s="515"/>
      <c r="H20" s="516"/>
      <c r="I20" s="512">
        <f>ROUND(SUM(J4:J18),0)</f>
        <v>0</v>
      </c>
      <c r="J20" s="512"/>
      <c r="K20" s="513"/>
      <c r="L20" s="517">
        <f>ROUND(SUM(M4:M18),0)</f>
        <v>0</v>
      </c>
      <c r="M20" s="517"/>
      <c r="N20" s="518"/>
      <c r="O20" s="512">
        <f>ROUND(SUM(P4:P18),0)</f>
        <v>0</v>
      </c>
      <c r="P20" s="512"/>
      <c r="Q20" s="513"/>
      <c r="R20" s="490"/>
      <c r="S20" s="491"/>
      <c r="T20" s="84"/>
    </row>
    <row r="21" spans="1:20" ht="15" x14ac:dyDescent="0.25">
      <c r="A21" s="84"/>
      <c r="B21" s="42" t="s">
        <v>72</v>
      </c>
      <c r="C21" s="503">
        <f>ROUND(SUM(C19:C20),0)</f>
        <v>0</v>
      </c>
      <c r="D21" s="504"/>
      <c r="E21" s="505"/>
      <c r="F21" s="506">
        <f>ROUND(SUM(F19:F20),0)</f>
        <v>0</v>
      </c>
      <c r="G21" s="507"/>
      <c r="H21" s="508"/>
      <c r="I21" s="503">
        <f>ROUND(SUM(I19:I20),0)</f>
        <v>0</v>
      </c>
      <c r="J21" s="504"/>
      <c r="K21" s="505"/>
      <c r="L21" s="506">
        <f>ROUND(SUM(L19:L20),0)</f>
        <v>0</v>
      </c>
      <c r="M21" s="507"/>
      <c r="N21" s="508"/>
      <c r="O21" s="503">
        <f>ROUND(SUM(O19:O20),0)</f>
        <v>0</v>
      </c>
      <c r="P21" s="504"/>
      <c r="Q21" s="505"/>
      <c r="R21" s="509"/>
      <c r="S21" s="510"/>
      <c r="T21" s="84"/>
    </row>
    <row r="22" spans="1:20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x14ac:dyDescent="0.2">
      <c r="A24" s="84"/>
      <c r="B24" s="199" t="s">
        <v>163</v>
      </c>
      <c r="C24" s="199"/>
      <c r="D24" s="199"/>
      <c r="E24" s="199"/>
      <c r="F24" s="199"/>
      <c r="G24" s="199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hidden="1" x14ac:dyDescent="0.2">
      <c r="A26" s="84"/>
      <c r="B26" s="84"/>
      <c r="C26" s="84"/>
      <c r="D26" s="200">
        <f>IF(E4&lt;25000,0,E4-25000)</f>
        <v>0</v>
      </c>
      <c r="E26" s="84"/>
      <c r="F26" s="84"/>
      <c r="G26" s="200">
        <f>IF(H4+E4&lt;25000,0,(H4+E4-25000)-D26)</f>
        <v>0</v>
      </c>
      <c r="H26" s="84"/>
      <c r="I26" s="84"/>
      <c r="J26" s="200">
        <f>IF(E4+H4+K4&lt;25000,0,(E4+H4+K4-25000)-G26-D26)</f>
        <v>0</v>
      </c>
      <c r="K26" s="84"/>
      <c r="L26" s="84"/>
      <c r="M26" s="200">
        <f>IF(E4+H4+K4+N4&lt;25000,0,(E4+H4+K4+N4-25000)-G26-J26-D26)</f>
        <v>0</v>
      </c>
      <c r="N26" s="84"/>
      <c r="O26" s="84"/>
      <c r="P26" s="200">
        <f>IF(E4+H4+K4+N4+Q4&lt;25000,0,(E4+H4+K4+N4+Q4-25000)-G26-J26-M26-D26)</f>
        <v>0</v>
      </c>
      <c r="Q26" s="84"/>
      <c r="R26" s="84"/>
      <c r="S26" s="84"/>
      <c r="T26" s="84"/>
    </row>
    <row r="27" spans="1:20" hidden="1" x14ac:dyDescent="0.2">
      <c r="A27" s="84"/>
      <c r="B27" s="84"/>
      <c r="C27" s="84"/>
      <c r="D27" s="200">
        <f t="shared" ref="D27:D40" si="5">IF(E5&lt;25000,0,E5-25000)</f>
        <v>0</v>
      </c>
      <c r="E27" s="84"/>
      <c r="F27" s="84"/>
      <c r="G27" s="200">
        <f t="shared" ref="G27:G40" si="6">IF(H5+E5&lt;25000,0,(H5+E5-25000)-D27)</f>
        <v>0</v>
      </c>
      <c r="H27" s="84"/>
      <c r="I27" s="84"/>
      <c r="J27" s="200">
        <f t="shared" ref="J27:J40" si="7">IF(E5+H5+K5&lt;25000,0,(E5+H5+K5-25000)-G27-D27)</f>
        <v>0</v>
      </c>
      <c r="K27" s="84"/>
      <c r="L27" s="84"/>
      <c r="M27" s="200">
        <f t="shared" ref="M27:M40" si="8">IF(E5+H5+K5+N5&lt;25000,0,(E5+H5+K5+N5-25000)-G27-J27-D27)</f>
        <v>0</v>
      </c>
      <c r="N27" s="84"/>
      <c r="O27" s="84"/>
      <c r="P27" s="200">
        <f>IF(E5+H5+K5+N5+Q5&lt;25000,0,(E5+H5+K5+N5+Q5-25000)-G27-J27-M27-D27)</f>
        <v>0</v>
      </c>
      <c r="Q27" s="84"/>
      <c r="R27" s="84"/>
      <c r="S27" s="84"/>
      <c r="T27" s="84"/>
    </row>
    <row r="28" spans="1:20" hidden="1" x14ac:dyDescent="0.2">
      <c r="A28" s="84"/>
      <c r="B28" s="84"/>
      <c r="C28" s="84"/>
      <c r="D28" s="200">
        <f t="shared" si="5"/>
        <v>0</v>
      </c>
      <c r="E28" s="84"/>
      <c r="F28" s="84"/>
      <c r="G28" s="200">
        <f t="shared" si="6"/>
        <v>0</v>
      </c>
      <c r="H28" s="84"/>
      <c r="I28" s="84"/>
      <c r="J28" s="200">
        <f t="shared" si="7"/>
        <v>0</v>
      </c>
      <c r="K28" s="84"/>
      <c r="L28" s="84"/>
      <c r="M28" s="200">
        <f t="shared" si="8"/>
        <v>0</v>
      </c>
      <c r="N28" s="84"/>
      <c r="O28" s="84"/>
      <c r="P28" s="200">
        <f t="shared" ref="P28:P40" si="9">IF(E6+H6+K6+N6+Q6&lt;25000,0,(E6+H6+K6+N6+Q6-25000)-G28-J28-M28-D28)</f>
        <v>0</v>
      </c>
      <c r="Q28" s="84"/>
      <c r="R28" s="84"/>
      <c r="S28" s="84"/>
      <c r="T28" s="84"/>
    </row>
    <row r="29" spans="1:20" hidden="1" x14ac:dyDescent="0.2">
      <c r="A29" s="84"/>
      <c r="B29" s="84"/>
      <c r="C29" s="84"/>
      <c r="D29" s="200">
        <f t="shared" si="5"/>
        <v>0</v>
      </c>
      <c r="E29" s="84"/>
      <c r="F29" s="84"/>
      <c r="G29" s="200">
        <f t="shared" si="6"/>
        <v>0</v>
      </c>
      <c r="H29" s="84"/>
      <c r="I29" s="84"/>
      <c r="J29" s="200">
        <f t="shared" si="7"/>
        <v>0</v>
      </c>
      <c r="K29" s="84"/>
      <c r="L29" s="84"/>
      <c r="M29" s="200">
        <f t="shared" si="8"/>
        <v>0</v>
      </c>
      <c r="N29" s="84"/>
      <c r="O29" s="84"/>
      <c r="P29" s="200">
        <f t="shared" si="9"/>
        <v>0</v>
      </c>
      <c r="Q29" s="84"/>
      <c r="R29" s="84"/>
      <c r="S29" s="84"/>
      <c r="T29" s="84"/>
    </row>
    <row r="30" spans="1:20" hidden="1" x14ac:dyDescent="0.2">
      <c r="A30" s="84"/>
      <c r="B30" s="84"/>
      <c r="C30" s="84"/>
      <c r="D30" s="200">
        <f t="shared" si="5"/>
        <v>0</v>
      </c>
      <c r="E30" s="84"/>
      <c r="F30" s="84"/>
      <c r="G30" s="200">
        <f t="shared" si="6"/>
        <v>0</v>
      </c>
      <c r="H30" s="84"/>
      <c r="I30" s="84"/>
      <c r="J30" s="200">
        <f t="shared" si="7"/>
        <v>0</v>
      </c>
      <c r="K30" s="84"/>
      <c r="L30" s="84"/>
      <c r="M30" s="200">
        <f t="shared" si="8"/>
        <v>0</v>
      </c>
      <c r="N30" s="84"/>
      <c r="O30" s="84"/>
      <c r="P30" s="200">
        <f t="shared" si="9"/>
        <v>0</v>
      </c>
      <c r="Q30" s="84"/>
      <c r="R30" s="84"/>
      <c r="S30" s="84"/>
      <c r="T30" s="84"/>
    </row>
    <row r="31" spans="1:20" hidden="1" x14ac:dyDescent="0.2">
      <c r="A31" s="84"/>
      <c r="B31" s="84"/>
      <c r="C31" s="84"/>
      <c r="D31" s="200">
        <f>IF(E9&lt;25000,0,E9-25000)</f>
        <v>0</v>
      </c>
      <c r="E31" s="84"/>
      <c r="F31" s="84"/>
      <c r="G31" s="200">
        <f t="shared" si="6"/>
        <v>0</v>
      </c>
      <c r="H31" s="84"/>
      <c r="I31" s="84"/>
      <c r="J31" s="200">
        <f t="shared" si="7"/>
        <v>0</v>
      </c>
      <c r="K31" s="84"/>
      <c r="L31" s="84"/>
      <c r="M31" s="200">
        <f t="shared" si="8"/>
        <v>0</v>
      </c>
      <c r="N31" s="84"/>
      <c r="O31" s="84"/>
      <c r="P31" s="200">
        <f t="shared" si="9"/>
        <v>0</v>
      </c>
      <c r="Q31" s="84"/>
      <c r="R31" s="84"/>
      <c r="S31" s="84"/>
      <c r="T31" s="84"/>
    </row>
    <row r="32" spans="1:20" hidden="1" x14ac:dyDescent="0.2">
      <c r="A32" s="84"/>
      <c r="B32" s="84"/>
      <c r="C32" s="84"/>
      <c r="D32" s="200">
        <f t="shared" si="5"/>
        <v>0</v>
      </c>
      <c r="E32" s="84"/>
      <c r="F32" s="84"/>
      <c r="G32" s="200">
        <f t="shared" si="6"/>
        <v>0</v>
      </c>
      <c r="H32" s="84"/>
      <c r="I32" s="84"/>
      <c r="J32" s="200">
        <f t="shared" si="7"/>
        <v>0</v>
      </c>
      <c r="K32" s="84"/>
      <c r="L32" s="84"/>
      <c r="M32" s="200">
        <f t="shared" si="8"/>
        <v>0</v>
      </c>
      <c r="N32" s="84"/>
      <c r="O32" s="84"/>
      <c r="P32" s="200">
        <f t="shared" si="9"/>
        <v>0</v>
      </c>
      <c r="Q32" s="84"/>
      <c r="R32" s="84"/>
      <c r="S32" s="84"/>
      <c r="T32" s="84"/>
    </row>
    <row r="33" spans="1:20" s="28" customFormat="1" hidden="1" x14ac:dyDescent="0.2">
      <c r="A33" s="84"/>
      <c r="B33" s="84"/>
      <c r="C33" s="84"/>
      <c r="D33" s="200">
        <f t="shared" si="5"/>
        <v>0</v>
      </c>
      <c r="E33" s="84"/>
      <c r="F33" s="84"/>
      <c r="G33" s="200">
        <f t="shared" si="6"/>
        <v>0</v>
      </c>
      <c r="H33" s="84"/>
      <c r="I33" s="84"/>
      <c r="J33" s="200">
        <f t="shared" si="7"/>
        <v>0</v>
      </c>
      <c r="K33" s="84"/>
      <c r="L33" s="84"/>
      <c r="M33" s="200">
        <f t="shared" si="8"/>
        <v>0</v>
      </c>
      <c r="N33" s="84"/>
      <c r="O33" s="84"/>
      <c r="P33" s="200">
        <f t="shared" si="9"/>
        <v>0</v>
      </c>
      <c r="Q33" s="84"/>
      <c r="R33" s="84"/>
      <c r="S33" s="84"/>
      <c r="T33" s="84"/>
    </row>
    <row r="34" spans="1:20" s="28" customFormat="1" hidden="1" x14ac:dyDescent="0.2">
      <c r="A34" s="84"/>
      <c r="B34" s="84"/>
      <c r="C34" s="84"/>
      <c r="D34" s="200">
        <f t="shared" si="5"/>
        <v>0</v>
      </c>
      <c r="E34" s="84"/>
      <c r="F34" s="84"/>
      <c r="G34" s="200">
        <f t="shared" si="6"/>
        <v>0</v>
      </c>
      <c r="H34" s="84"/>
      <c r="I34" s="84"/>
      <c r="J34" s="200">
        <f t="shared" si="7"/>
        <v>0</v>
      </c>
      <c r="K34" s="84"/>
      <c r="L34" s="84"/>
      <c r="M34" s="200">
        <f t="shared" si="8"/>
        <v>0</v>
      </c>
      <c r="N34" s="84"/>
      <c r="O34" s="84"/>
      <c r="P34" s="200">
        <f t="shared" si="9"/>
        <v>0</v>
      </c>
      <c r="Q34" s="84"/>
      <c r="R34" s="84"/>
      <c r="S34" s="84"/>
      <c r="T34" s="84"/>
    </row>
    <row r="35" spans="1:20" s="28" customFormat="1" hidden="1" x14ac:dyDescent="0.2">
      <c r="A35" s="84"/>
      <c r="B35" s="84"/>
      <c r="C35" s="84"/>
      <c r="D35" s="200">
        <f t="shared" si="5"/>
        <v>0</v>
      </c>
      <c r="E35" s="84"/>
      <c r="F35" s="84"/>
      <c r="G35" s="200">
        <f t="shared" si="6"/>
        <v>0</v>
      </c>
      <c r="H35" s="84"/>
      <c r="I35" s="84"/>
      <c r="J35" s="200">
        <f t="shared" si="7"/>
        <v>0</v>
      </c>
      <c r="K35" s="84"/>
      <c r="L35" s="84"/>
      <c r="M35" s="200">
        <f t="shared" si="8"/>
        <v>0</v>
      </c>
      <c r="N35" s="84"/>
      <c r="O35" s="84"/>
      <c r="P35" s="200">
        <f t="shared" si="9"/>
        <v>0</v>
      </c>
      <c r="Q35" s="84"/>
      <c r="R35" s="84"/>
      <c r="S35" s="84"/>
      <c r="T35" s="84"/>
    </row>
    <row r="36" spans="1:20" s="28" customFormat="1" hidden="1" x14ac:dyDescent="0.2">
      <c r="A36" s="84"/>
      <c r="B36" s="84"/>
      <c r="C36" s="84"/>
      <c r="D36" s="200">
        <f t="shared" si="5"/>
        <v>0</v>
      </c>
      <c r="E36" s="84"/>
      <c r="F36" s="84"/>
      <c r="G36" s="200">
        <f t="shared" si="6"/>
        <v>0</v>
      </c>
      <c r="H36" s="84"/>
      <c r="I36" s="84"/>
      <c r="J36" s="200">
        <f t="shared" si="7"/>
        <v>0</v>
      </c>
      <c r="K36" s="84"/>
      <c r="L36" s="84"/>
      <c r="M36" s="200">
        <f t="shared" si="8"/>
        <v>0</v>
      </c>
      <c r="N36" s="84"/>
      <c r="O36" s="84"/>
      <c r="P36" s="200">
        <f t="shared" si="9"/>
        <v>0</v>
      </c>
      <c r="Q36" s="84"/>
      <c r="R36" s="84"/>
      <c r="S36" s="84"/>
      <c r="T36" s="84"/>
    </row>
    <row r="37" spans="1:20" s="28" customFormat="1" hidden="1" x14ac:dyDescent="0.2">
      <c r="A37" s="84"/>
      <c r="B37" s="84"/>
      <c r="C37" s="84"/>
      <c r="D37" s="200">
        <f t="shared" si="5"/>
        <v>0</v>
      </c>
      <c r="E37" s="84"/>
      <c r="F37" s="84"/>
      <c r="G37" s="200">
        <f t="shared" si="6"/>
        <v>0</v>
      </c>
      <c r="H37" s="84"/>
      <c r="I37" s="84"/>
      <c r="J37" s="200">
        <f t="shared" si="7"/>
        <v>0</v>
      </c>
      <c r="K37" s="84"/>
      <c r="L37" s="84"/>
      <c r="M37" s="200">
        <f t="shared" si="8"/>
        <v>0</v>
      </c>
      <c r="N37" s="84"/>
      <c r="O37" s="84"/>
      <c r="P37" s="200">
        <f t="shared" si="9"/>
        <v>0</v>
      </c>
      <c r="Q37" s="84"/>
      <c r="R37" s="84"/>
      <c r="S37" s="84"/>
      <c r="T37" s="84"/>
    </row>
    <row r="38" spans="1:20" s="28" customFormat="1" hidden="1" x14ac:dyDescent="0.2">
      <c r="A38" s="84"/>
      <c r="B38" s="84"/>
      <c r="C38" s="84"/>
      <c r="D38" s="200">
        <f t="shared" si="5"/>
        <v>0</v>
      </c>
      <c r="E38" s="84"/>
      <c r="F38" s="84"/>
      <c r="G38" s="200">
        <f t="shared" si="6"/>
        <v>0</v>
      </c>
      <c r="H38" s="84"/>
      <c r="I38" s="84"/>
      <c r="J38" s="200">
        <f t="shared" si="7"/>
        <v>0</v>
      </c>
      <c r="K38" s="84"/>
      <c r="L38" s="84"/>
      <c r="M38" s="200">
        <f t="shared" si="8"/>
        <v>0</v>
      </c>
      <c r="N38" s="84"/>
      <c r="O38" s="84"/>
      <c r="P38" s="200">
        <f t="shared" si="9"/>
        <v>0</v>
      </c>
      <c r="Q38" s="84"/>
      <c r="R38" s="84"/>
      <c r="S38" s="84"/>
      <c r="T38" s="84"/>
    </row>
    <row r="39" spans="1:20" s="28" customFormat="1" hidden="1" x14ac:dyDescent="0.2">
      <c r="A39" s="84"/>
      <c r="B39" s="84"/>
      <c r="C39" s="84"/>
      <c r="D39" s="200">
        <f t="shared" si="5"/>
        <v>0</v>
      </c>
      <c r="E39" s="84"/>
      <c r="F39" s="84"/>
      <c r="G39" s="200">
        <f t="shared" si="6"/>
        <v>0</v>
      </c>
      <c r="H39" s="84"/>
      <c r="I39" s="84"/>
      <c r="J39" s="200">
        <f t="shared" si="7"/>
        <v>0</v>
      </c>
      <c r="K39" s="84"/>
      <c r="L39" s="84"/>
      <c r="M39" s="200">
        <f t="shared" si="8"/>
        <v>0</v>
      </c>
      <c r="N39" s="84"/>
      <c r="O39" s="84"/>
      <c r="P39" s="200">
        <f t="shared" si="9"/>
        <v>0</v>
      </c>
      <c r="Q39" s="84"/>
      <c r="R39" s="84"/>
      <c r="S39" s="84"/>
      <c r="T39" s="84"/>
    </row>
    <row r="40" spans="1:20" hidden="1" x14ac:dyDescent="0.2">
      <c r="A40" s="84"/>
      <c r="B40" s="84"/>
      <c r="C40" s="84"/>
      <c r="D40" s="200">
        <f t="shared" si="5"/>
        <v>0</v>
      </c>
      <c r="E40" s="84"/>
      <c r="F40" s="84"/>
      <c r="G40" s="200">
        <f t="shared" si="6"/>
        <v>0</v>
      </c>
      <c r="H40" s="84"/>
      <c r="I40" s="84"/>
      <c r="J40" s="200">
        <f t="shared" si="7"/>
        <v>0</v>
      </c>
      <c r="K40" s="84"/>
      <c r="L40" s="84"/>
      <c r="M40" s="200">
        <f t="shared" si="8"/>
        <v>0</v>
      </c>
      <c r="N40" s="84"/>
      <c r="O40" s="84"/>
      <c r="P40" s="200">
        <f t="shared" si="9"/>
        <v>0</v>
      </c>
      <c r="Q40" s="84"/>
      <c r="R40" s="84"/>
      <c r="S40" s="84"/>
      <c r="T40" s="84"/>
    </row>
    <row r="41" spans="1:20" ht="15" x14ac:dyDescent="0.25">
      <c r="A41" s="201" t="s">
        <v>102</v>
      </c>
      <c r="B41" s="202"/>
      <c r="C41" s="203"/>
      <c r="D41" s="204">
        <f>SUM(D26:D40)</f>
        <v>0</v>
      </c>
      <c r="E41" s="205" t="s">
        <v>63</v>
      </c>
      <c r="F41" s="84"/>
      <c r="G41" s="204">
        <f>SUM(G26:G40)</f>
        <v>0</v>
      </c>
      <c r="H41" s="205" t="s">
        <v>64</v>
      </c>
      <c r="I41" s="84"/>
      <c r="J41" s="204">
        <f>SUM(J26:J40)</f>
        <v>0</v>
      </c>
      <c r="K41" s="205" t="s">
        <v>65</v>
      </c>
      <c r="L41" s="84"/>
      <c r="M41" s="204">
        <f>SUM(M26:M40)</f>
        <v>0</v>
      </c>
      <c r="N41" s="205" t="s">
        <v>66</v>
      </c>
      <c r="O41" s="84"/>
      <c r="P41" s="204">
        <f>SUM(P26:P40)</f>
        <v>0</v>
      </c>
      <c r="Q41" s="205" t="s">
        <v>67</v>
      </c>
      <c r="R41" s="84"/>
      <c r="S41" s="84"/>
      <c r="T41" s="84"/>
    </row>
    <row r="42" spans="1:20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x14ac:dyDescent="0.2">
      <c r="E43" s="27"/>
      <c r="F43" s="27"/>
      <c r="H43" s="27"/>
      <c r="I43" s="27"/>
      <c r="K43" s="27"/>
      <c r="L43" s="27"/>
      <c r="N43" s="27"/>
      <c r="O43" s="27"/>
      <c r="Q43" s="27"/>
    </row>
    <row r="44" spans="1:20" x14ac:dyDescent="0.2">
      <c r="K44" s="27"/>
      <c r="L44" s="27"/>
      <c r="Q44" s="27"/>
    </row>
  </sheetData>
  <sheetProtection password="E207" sheet="1" objects="1" scenarios="1"/>
  <mergeCells count="26">
    <mergeCell ref="B1:S1"/>
    <mergeCell ref="C21:E21"/>
    <mergeCell ref="F21:H21"/>
    <mergeCell ref="I21:K21"/>
    <mergeCell ref="L21:N21"/>
    <mergeCell ref="O21:Q21"/>
    <mergeCell ref="R21:S21"/>
    <mergeCell ref="C20:E20"/>
    <mergeCell ref="F20:H20"/>
    <mergeCell ref="I20:K20"/>
    <mergeCell ref="L20:N20"/>
    <mergeCell ref="O20:Q20"/>
    <mergeCell ref="R20:S20"/>
    <mergeCell ref="C19:E19"/>
    <mergeCell ref="F19:H19"/>
    <mergeCell ref="I19:K19"/>
    <mergeCell ref="L19:N19"/>
    <mergeCell ref="O19:Q19"/>
    <mergeCell ref="R19:S19"/>
    <mergeCell ref="R2:S2"/>
    <mergeCell ref="B2:B3"/>
    <mergeCell ref="C2:E2"/>
    <mergeCell ref="F2:H2"/>
    <mergeCell ref="I2:K2"/>
    <mergeCell ref="L2:N2"/>
    <mergeCell ref="O2:Q2"/>
  </mergeCells>
  <dataValidations count="1">
    <dataValidation type="whole" operator="lessThan" allowBlank="1" showInputMessage="1" showErrorMessage="1" errorTitle="Entry Error" error="Value must be a whole number less than 999,999,999." sqref="S4:S18 N4:N18 H4:H18 E4:E18 K4:K18 Q4:Q18" xr:uid="{00000000-0002-0000-0400-000000000000}">
      <formula1>999999999</formula1>
    </dataValidation>
  </dataValidations>
  <pageMargins left="0.7" right="0.7" top="0.75" bottom="0.75" header="0.3" footer="0.3"/>
  <pageSetup orientation="portrait" r:id="rId1"/>
  <ignoredErrors>
    <ignoredError sqref="Q4 N4 K4 H4 E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6" tint="0.39997558519241921"/>
  </sheetPr>
  <dimension ref="A1:L25"/>
  <sheetViews>
    <sheetView workbookViewId="0">
      <selection activeCell="C18" sqref="C18"/>
    </sheetView>
  </sheetViews>
  <sheetFormatPr defaultRowHeight="12.75" x14ac:dyDescent="0.2"/>
  <cols>
    <col min="1" max="1" width="32.28515625" customWidth="1"/>
    <col min="2" max="2" width="28.85546875" bestFit="1" customWidth="1"/>
    <col min="3" max="3" width="13.42578125" customWidth="1"/>
  </cols>
  <sheetData>
    <row r="1" spans="1:5" ht="19.5" customHeight="1" x14ac:dyDescent="0.2">
      <c r="A1" s="523" t="s">
        <v>88</v>
      </c>
      <c r="B1" s="524"/>
      <c r="C1" s="525"/>
      <c r="D1" s="84"/>
    </row>
    <row r="2" spans="1:5" ht="22.5" customHeight="1" thickBot="1" x14ac:dyDescent="0.25">
      <c r="A2" s="526" t="s">
        <v>89</v>
      </c>
      <c r="B2" s="527"/>
      <c r="C2" s="528"/>
      <c r="D2" s="84"/>
    </row>
    <row r="3" spans="1:5" ht="16.5" thickBot="1" x14ac:dyDescent="0.25">
      <c r="A3" s="206" t="s">
        <v>81</v>
      </c>
      <c r="B3" s="206" t="s">
        <v>82</v>
      </c>
      <c r="C3" s="206" t="s">
        <v>83</v>
      </c>
      <c r="D3" s="84"/>
    </row>
    <row r="4" spans="1:5" s="52" customFormat="1" ht="24" customHeight="1" thickBot="1" x14ac:dyDescent="0.25">
      <c r="A4" s="281" t="s">
        <v>84</v>
      </c>
      <c r="B4" s="209">
        <v>0.55500000000000005</v>
      </c>
      <c r="C4" s="210" t="s">
        <v>77</v>
      </c>
      <c r="D4" s="84"/>
    </row>
    <row r="5" spans="1:5" ht="25.5" customHeight="1" x14ac:dyDescent="0.2">
      <c r="A5" s="211" t="s">
        <v>85</v>
      </c>
      <c r="B5" s="212">
        <v>0.46</v>
      </c>
      <c r="C5" s="213" t="s">
        <v>77</v>
      </c>
      <c r="D5" s="84"/>
    </row>
    <row r="6" spans="1:5" ht="25.5" customHeight="1" x14ac:dyDescent="0.2">
      <c r="A6" s="207" t="s">
        <v>86</v>
      </c>
      <c r="B6" s="214">
        <v>0.27</v>
      </c>
      <c r="C6" s="208" t="s">
        <v>77</v>
      </c>
      <c r="D6" s="84"/>
    </row>
    <row r="7" spans="1:5" s="85" customFormat="1" ht="30.75" customHeight="1" x14ac:dyDescent="0.2">
      <c r="A7" s="211" t="s">
        <v>87</v>
      </c>
      <c r="B7" s="215">
        <v>0.26</v>
      </c>
      <c r="C7" s="213" t="s">
        <v>77</v>
      </c>
      <c r="D7" s="299"/>
    </row>
    <row r="8" spans="1:5" ht="30" x14ac:dyDescent="0.2">
      <c r="A8" s="207" t="s">
        <v>209</v>
      </c>
      <c r="B8" s="214">
        <v>0.16</v>
      </c>
      <c r="C8" s="208" t="s">
        <v>77</v>
      </c>
      <c r="D8" s="84"/>
    </row>
    <row r="9" spans="1:5" ht="24" customHeight="1" x14ac:dyDescent="0.2">
      <c r="A9" s="207" t="s">
        <v>156</v>
      </c>
      <c r="B9" s="214" t="s">
        <v>157</v>
      </c>
      <c r="C9" s="208" t="s">
        <v>77</v>
      </c>
      <c r="D9" s="84"/>
    </row>
    <row r="10" spans="1:5" x14ac:dyDescent="0.2">
      <c r="A10" s="114"/>
      <c r="B10" s="114"/>
      <c r="C10" s="114"/>
      <c r="D10" s="84"/>
    </row>
    <row r="11" spans="1:5" ht="15.75" thickBot="1" x14ac:dyDescent="0.3">
      <c r="A11" s="216" t="s">
        <v>90</v>
      </c>
      <c r="B11" s="131"/>
      <c r="C11" s="205"/>
      <c r="D11" s="85"/>
      <c r="E11" s="11"/>
    </row>
    <row r="12" spans="1:5" ht="14.25" thickTop="1" thickBot="1" x14ac:dyDescent="0.25">
      <c r="A12" s="520" t="s">
        <v>91</v>
      </c>
      <c r="B12" s="521"/>
      <c r="C12" s="522"/>
      <c r="D12" s="85"/>
    </row>
    <row r="13" spans="1:5" ht="13.5" thickTop="1" x14ac:dyDescent="0.2">
      <c r="A13" s="278"/>
      <c r="B13" s="278"/>
      <c r="C13" s="278"/>
      <c r="D13" s="85"/>
    </row>
    <row r="14" spans="1:5" s="11" customFormat="1" x14ac:dyDescent="0.2">
      <c r="A14" s="85"/>
      <c r="B14" s="85"/>
      <c r="C14" s="85"/>
      <c r="D14" s="85"/>
    </row>
    <row r="15" spans="1:5" x14ac:dyDescent="0.2">
      <c r="A15" s="85"/>
      <c r="B15" s="85"/>
      <c r="C15" s="85"/>
      <c r="D15" s="85"/>
    </row>
    <row r="16" spans="1:5" ht="15" customHeight="1" x14ac:dyDescent="0.2">
      <c r="A16" s="85"/>
      <c r="B16" s="85"/>
      <c r="C16" s="85"/>
      <c r="D16" s="85"/>
    </row>
    <row r="17" spans="1:12" ht="15" customHeight="1" x14ac:dyDescent="0.2">
      <c r="A17" s="85"/>
      <c r="B17" s="85"/>
      <c r="C17" s="85"/>
      <c r="D17" s="85"/>
    </row>
    <row r="18" spans="1:12" ht="15" customHeight="1" x14ac:dyDescent="0.2">
      <c r="A18" s="85"/>
      <c r="B18" s="85"/>
      <c r="C18" s="85"/>
      <c r="D18" s="85"/>
    </row>
    <row r="19" spans="1:12" x14ac:dyDescent="0.2">
      <c r="A19" s="85"/>
      <c r="B19" s="85"/>
      <c r="C19" s="85"/>
      <c r="D19" s="85"/>
    </row>
    <row r="20" spans="1:12" x14ac:dyDescent="0.2">
      <c r="A20" s="85"/>
      <c r="B20" s="85"/>
      <c r="C20" s="85"/>
      <c r="D20" s="85"/>
    </row>
    <row r="21" spans="1:12" ht="14.25" x14ac:dyDescent="0.2">
      <c r="A21" s="131"/>
      <c r="B21" s="131"/>
      <c r="C21" s="84"/>
      <c r="D21" s="84"/>
      <c r="E21" s="70"/>
      <c r="F21" s="85"/>
      <c r="G21" s="85"/>
      <c r="H21" s="85"/>
      <c r="I21" s="85"/>
      <c r="J21" s="85"/>
      <c r="K21" s="85"/>
      <c r="L21" s="85"/>
    </row>
    <row r="22" spans="1:12" x14ac:dyDescent="0.2">
      <c r="D22" s="84"/>
      <c r="E22" s="70"/>
    </row>
    <row r="23" spans="1:12" x14ac:dyDescent="0.2">
      <c r="D23" s="205"/>
      <c r="E23" s="70"/>
    </row>
    <row r="24" spans="1:12" x14ac:dyDescent="0.2">
      <c r="D24" s="84"/>
      <c r="E24" s="70"/>
    </row>
    <row r="25" spans="1:12" x14ac:dyDescent="0.2">
      <c r="A25" s="205"/>
      <c r="B25" s="84"/>
      <c r="C25" s="84"/>
      <c r="D25" s="84"/>
    </row>
  </sheetData>
  <mergeCells count="3">
    <mergeCell ref="A12:C12"/>
    <mergeCell ref="A1:C1"/>
    <mergeCell ref="A2:C2"/>
  </mergeCells>
  <hyperlinks>
    <hyperlink ref="A12" r:id="rId1" xr:uid="{00000000-0004-0000-0500-000000000000}"/>
  </hyperlinks>
  <pageMargins left="0.7" right="0.7" top="0.75" bottom="0.75" header="0.3" footer="0.3"/>
  <pageSetup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59999389629810485"/>
  </sheetPr>
  <dimension ref="A1:I25"/>
  <sheetViews>
    <sheetView tabSelected="1" workbookViewId="0">
      <selection activeCell="K8" sqref="K8"/>
    </sheetView>
  </sheetViews>
  <sheetFormatPr defaultRowHeight="12.75" x14ac:dyDescent="0.2"/>
  <cols>
    <col min="1" max="1" width="27.7109375" customWidth="1"/>
    <col min="2" max="4" width="15" customWidth="1"/>
    <col min="5" max="5" width="14.85546875" customWidth="1"/>
    <col min="6" max="6" width="16" customWidth="1"/>
  </cols>
  <sheetData>
    <row r="1" spans="1:9" ht="54" customHeight="1" x14ac:dyDescent="0.2">
      <c r="A1" s="529" t="s">
        <v>215</v>
      </c>
      <c r="B1" s="530"/>
      <c r="C1" s="530"/>
      <c r="D1" s="530"/>
      <c r="E1" s="531"/>
      <c r="F1" s="218"/>
    </row>
    <row r="2" spans="1:9" s="68" customFormat="1" ht="21" customHeight="1" x14ac:dyDescent="0.2">
      <c r="A2" s="217"/>
      <c r="B2" s="305" t="s">
        <v>217</v>
      </c>
      <c r="C2" s="305" t="s">
        <v>217</v>
      </c>
      <c r="D2" s="532" t="s">
        <v>151</v>
      </c>
      <c r="E2" s="533"/>
      <c r="F2" s="304"/>
    </row>
    <row r="3" spans="1:9" ht="23.25" x14ac:dyDescent="0.25">
      <c r="A3" s="217"/>
      <c r="B3" s="219" t="s">
        <v>213</v>
      </c>
      <c r="C3" s="220" t="s">
        <v>216</v>
      </c>
      <c r="D3" s="220" t="s">
        <v>218</v>
      </c>
      <c r="E3" s="220" t="s">
        <v>220</v>
      </c>
      <c r="F3" s="303" t="s">
        <v>221</v>
      </c>
    </row>
    <row r="4" spans="1:9" ht="20.25" customHeight="1" x14ac:dyDescent="0.25">
      <c r="A4" s="221" t="s">
        <v>22</v>
      </c>
      <c r="B4" s="300" t="s">
        <v>214</v>
      </c>
      <c r="C4" s="222" t="s">
        <v>211</v>
      </c>
      <c r="D4" s="222" t="s">
        <v>219</v>
      </c>
      <c r="E4" s="222" t="s">
        <v>222</v>
      </c>
      <c r="F4" s="306" t="s">
        <v>223</v>
      </c>
    </row>
    <row r="5" spans="1:9" ht="20.25" customHeight="1" x14ac:dyDescent="0.25">
      <c r="A5" s="223" t="s">
        <v>23</v>
      </c>
      <c r="B5" s="301">
        <v>0.21199999999999999</v>
      </c>
      <c r="C5" s="297">
        <v>0.24399999999999999</v>
      </c>
      <c r="D5" s="279">
        <v>0.25</v>
      </c>
      <c r="E5" s="279">
        <v>0.25</v>
      </c>
      <c r="F5" s="279">
        <v>0.25</v>
      </c>
    </row>
    <row r="6" spans="1:9" ht="20.25" customHeight="1" x14ac:dyDescent="0.25">
      <c r="A6" s="224" t="s">
        <v>24</v>
      </c>
      <c r="B6" s="302">
        <v>0.29399999999999998</v>
      </c>
      <c r="C6" s="297">
        <v>0.30499999999999999</v>
      </c>
      <c r="D6" s="279">
        <v>0.315</v>
      </c>
      <c r="E6" s="279">
        <v>0.315</v>
      </c>
      <c r="F6" s="279">
        <v>0.315</v>
      </c>
    </row>
    <row r="7" spans="1:9" ht="20.25" customHeight="1" x14ac:dyDescent="0.25">
      <c r="A7" s="223" t="s">
        <v>33</v>
      </c>
      <c r="B7" s="301">
        <v>0.377</v>
      </c>
      <c r="C7" s="297">
        <v>0.39200000000000002</v>
      </c>
      <c r="D7" s="279">
        <v>0.41</v>
      </c>
      <c r="E7" s="279">
        <v>0.41</v>
      </c>
      <c r="F7" s="279">
        <v>0.41</v>
      </c>
      <c r="I7" s="58"/>
    </row>
    <row r="8" spans="1:9" ht="20.25" customHeight="1" x14ac:dyDescent="0.25">
      <c r="A8" s="224" t="s">
        <v>25</v>
      </c>
      <c r="B8" s="302">
        <v>0.4</v>
      </c>
      <c r="C8" s="297">
        <v>0.41699999999999998</v>
      </c>
      <c r="D8" s="279">
        <v>0.432</v>
      </c>
      <c r="E8" s="279">
        <v>0.432</v>
      </c>
      <c r="F8" s="279">
        <v>0.432</v>
      </c>
    </row>
    <row r="9" spans="1:9" ht="20.25" customHeight="1" x14ac:dyDescent="0.25">
      <c r="A9" s="223" t="s">
        <v>26</v>
      </c>
      <c r="B9" s="301">
        <v>0.51500000000000001</v>
      </c>
      <c r="C9" s="297">
        <v>0.53</v>
      </c>
      <c r="D9" s="279">
        <v>0.54500000000000004</v>
      </c>
      <c r="E9" s="279">
        <v>0.54500000000000004</v>
      </c>
      <c r="F9" s="279">
        <v>0.54500000000000004</v>
      </c>
    </row>
    <row r="10" spans="1:9" ht="20.25" customHeight="1" x14ac:dyDescent="0.25">
      <c r="A10" s="224" t="s">
        <v>27</v>
      </c>
      <c r="B10" s="302">
        <v>0.245</v>
      </c>
      <c r="C10" s="297">
        <v>0.25</v>
      </c>
      <c r="D10" s="279">
        <v>0.26200000000000001</v>
      </c>
      <c r="E10" s="279">
        <v>0.26200000000000001</v>
      </c>
      <c r="F10" s="279">
        <v>0.26200000000000001</v>
      </c>
    </row>
    <row r="11" spans="1:9" ht="20.25" customHeight="1" x14ac:dyDescent="0.25">
      <c r="A11" s="223" t="s">
        <v>28</v>
      </c>
      <c r="B11" s="301">
        <v>0.20100000000000001</v>
      </c>
      <c r="C11" s="297">
        <v>0.191</v>
      </c>
      <c r="D11" s="279">
        <v>0.17699999999999999</v>
      </c>
      <c r="E11" s="279">
        <v>0.17699999999999999</v>
      </c>
      <c r="F11" s="279">
        <v>0.17699999999999999</v>
      </c>
    </row>
    <row r="12" spans="1:9" ht="20.25" customHeight="1" x14ac:dyDescent="0.25">
      <c r="A12" s="224" t="s">
        <v>29</v>
      </c>
      <c r="B12" s="302">
        <v>0.13700000000000001</v>
      </c>
      <c r="C12" s="297">
        <v>0.115</v>
      </c>
      <c r="D12" s="279">
        <v>9.7000000000000003E-2</v>
      </c>
      <c r="E12" s="279">
        <v>9.7000000000000003E-2</v>
      </c>
      <c r="F12" s="279">
        <v>9.7000000000000003E-2</v>
      </c>
    </row>
    <row r="13" spans="1:9" ht="20.25" customHeight="1" x14ac:dyDescent="0.25">
      <c r="A13" s="223" t="s">
        <v>30</v>
      </c>
      <c r="B13" s="301">
        <v>0.20100000000000001</v>
      </c>
      <c r="C13" s="297">
        <v>0.191</v>
      </c>
      <c r="D13" s="279">
        <v>0.17699999999999999</v>
      </c>
      <c r="E13" s="279">
        <v>0.17699999999999999</v>
      </c>
      <c r="F13" s="279">
        <v>0.17699999999999999</v>
      </c>
    </row>
    <row r="14" spans="1:9" ht="20.25" customHeight="1" x14ac:dyDescent="0.25">
      <c r="A14" s="224" t="s">
        <v>31</v>
      </c>
      <c r="B14" s="302">
        <v>0.114</v>
      </c>
      <c r="C14" s="297">
        <v>0.122</v>
      </c>
      <c r="D14" s="279">
        <v>0.115</v>
      </c>
      <c r="E14" s="279">
        <v>0.115</v>
      </c>
      <c r="F14" s="279">
        <v>0.115</v>
      </c>
    </row>
    <row r="15" spans="1:9" ht="20.25" customHeight="1" x14ac:dyDescent="0.25">
      <c r="A15" s="223" t="s">
        <v>32</v>
      </c>
      <c r="B15" s="301">
        <v>6.5000000000000002E-2</v>
      </c>
      <c r="C15" s="297">
        <v>6.8000000000000005E-2</v>
      </c>
      <c r="D15" s="279">
        <v>7.4999999999999997E-2</v>
      </c>
      <c r="E15" s="279">
        <v>7.4999999999999997E-2</v>
      </c>
      <c r="F15" s="279">
        <v>7.4999999999999997E-2</v>
      </c>
    </row>
    <row r="16" spans="1:9" s="81" customFormat="1" ht="20.25" customHeight="1" x14ac:dyDescent="0.25">
      <c r="A16" s="225" t="s">
        <v>34</v>
      </c>
      <c r="B16" s="302">
        <v>4.9000000000000002E-2</v>
      </c>
      <c r="C16" s="297">
        <v>5.8000000000000003E-2</v>
      </c>
      <c r="D16" s="280">
        <v>5.2999999999999999E-2</v>
      </c>
      <c r="E16" s="280">
        <v>5.2999999999999999E-2</v>
      </c>
      <c r="F16" s="280">
        <v>5.2999999999999999E-2</v>
      </c>
    </row>
    <row r="17" spans="1:8" ht="18" x14ac:dyDescent="0.25">
      <c r="A17" s="226"/>
      <c r="B17" s="114"/>
      <c r="C17" s="114"/>
      <c r="D17" s="114"/>
      <c r="E17" s="114"/>
    </row>
    <row r="18" spans="1:8" ht="15.75" x14ac:dyDescent="0.25">
      <c r="A18" s="227" t="s">
        <v>172</v>
      </c>
      <c r="B18" s="84"/>
      <c r="C18" s="84"/>
      <c r="D18" s="84"/>
      <c r="E18" s="84"/>
    </row>
    <row r="19" spans="1:8" ht="17.25" customHeight="1" x14ac:dyDescent="0.2">
      <c r="A19" s="298" t="s">
        <v>171</v>
      </c>
      <c r="B19" s="242"/>
      <c r="C19" s="242"/>
      <c r="D19" s="242"/>
      <c r="E19" s="242"/>
    </row>
    <row r="20" spans="1:8" x14ac:dyDescent="0.2">
      <c r="A20" s="7"/>
      <c r="B20" s="7"/>
      <c r="C20" s="70"/>
      <c r="D20" s="70"/>
      <c r="E20" s="70"/>
    </row>
    <row r="21" spans="1:8" x14ac:dyDescent="0.2">
      <c r="A21" s="7"/>
      <c r="B21" s="7"/>
      <c r="C21" s="70"/>
      <c r="D21" s="70"/>
      <c r="E21" s="70"/>
    </row>
    <row r="25" spans="1:8" x14ac:dyDescent="0.2">
      <c r="H25" s="59"/>
    </row>
  </sheetData>
  <mergeCells count="2">
    <mergeCell ref="A1:E1"/>
    <mergeCell ref="D2:E2"/>
  </mergeCells>
  <hyperlinks>
    <hyperlink ref="A19" r:id="rId1" xr:uid="{00000000-0004-0000-0600-000000000000}"/>
  </hyperlinks>
  <pageMargins left="0.7" right="0.7" top="0.75" bottom="0.75" header="0.3" footer="0.3"/>
  <pageSetup paperSize="256" orientation="portrait" horizontalDpi="203" verticalDpi="203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5" tint="0.39997558519241921"/>
  </sheetPr>
  <dimension ref="A1:O37"/>
  <sheetViews>
    <sheetView workbookViewId="0">
      <selection activeCell="B2" sqref="B2:I2"/>
    </sheetView>
  </sheetViews>
  <sheetFormatPr defaultRowHeight="12.75" x14ac:dyDescent="0.2"/>
  <cols>
    <col min="1" max="1" width="9.140625" style="28"/>
    <col min="3" max="3" width="6.85546875" customWidth="1"/>
    <col min="4" max="4" width="6.5703125" customWidth="1"/>
    <col min="6" max="6" width="7.85546875" customWidth="1"/>
    <col min="7" max="7" width="5.7109375" customWidth="1"/>
    <col min="9" max="9" width="12.42578125" customWidth="1"/>
  </cols>
  <sheetData>
    <row r="1" spans="1:15" s="28" customForma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1" customHeight="1" x14ac:dyDescent="0.2">
      <c r="A2" s="84"/>
      <c r="B2" s="541" t="s">
        <v>58</v>
      </c>
      <c r="C2" s="542"/>
      <c r="D2" s="542"/>
      <c r="E2" s="542"/>
      <c r="F2" s="542"/>
      <c r="G2" s="542"/>
      <c r="H2" s="542"/>
      <c r="I2" s="543"/>
      <c r="J2" s="84"/>
      <c r="K2" s="84"/>
      <c r="L2" s="84"/>
      <c r="M2" s="84"/>
      <c r="N2" s="84"/>
      <c r="O2" s="84"/>
    </row>
    <row r="3" spans="1:15" s="28" customFormat="1" ht="12.75" customHeight="1" x14ac:dyDescent="0.2">
      <c r="A3" s="84"/>
      <c r="B3" s="549" t="s">
        <v>37</v>
      </c>
      <c r="C3" s="550"/>
      <c r="D3" s="550"/>
      <c r="E3" s="550"/>
      <c r="F3" s="550"/>
      <c r="G3" s="550"/>
      <c r="H3" s="550"/>
      <c r="I3" s="551"/>
      <c r="J3" s="84"/>
      <c r="K3" s="84"/>
      <c r="L3" s="84"/>
      <c r="M3" s="84"/>
      <c r="N3" s="84"/>
      <c r="O3" s="84"/>
    </row>
    <row r="4" spans="1:15" s="28" customFormat="1" ht="13.5" customHeight="1" x14ac:dyDescent="0.2">
      <c r="A4" s="84"/>
      <c r="B4" s="549"/>
      <c r="C4" s="550"/>
      <c r="D4" s="550"/>
      <c r="E4" s="550"/>
      <c r="F4" s="550"/>
      <c r="G4" s="550"/>
      <c r="H4" s="550"/>
      <c r="I4" s="551"/>
      <c r="J4" s="84"/>
      <c r="K4" s="84"/>
      <c r="L4" s="84"/>
      <c r="M4" s="84"/>
      <c r="N4" s="84"/>
      <c r="O4" s="84"/>
    </row>
    <row r="5" spans="1:15" ht="15.75" customHeight="1" x14ac:dyDescent="0.2">
      <c r="A5" s="84"/>
      <c r="B5" s="552" t="s">
        <v>103</v>
      </c>
      <c r="C5" s="553"/>
      <c r="D5" s="553"/>
      <c r="E5" s="553"/>
      <c r="F5" s="553"/>
      <c r="G5" s="554"/>
      <c r="H5" s="552" t="s">
        <v>104</v>
      </c>
      <c r="I5" s="554"/>
      <c r="J5" s="84"/>
      <c r="K5" s="84"/>
      <c r="L5" s="84"/>
      <c r="M5" s="84"/>
      <c r="N5" s="84"/>
      <c r="O5" s="84"/>
    </row>
    <row r="6" spans="1:15" x14ac:dyDescent="0.2">
      <c r="A6" s="84"/>
      <c r="B6" s="547" t="s">
        <v>38</v>
      </c>
      <c r="C6" s="548"/>
      <c r="D6" s="228"/>
      <c r="E6" s="548" t="s">
        <v>39</v>
      </c>
      <c r="F6" s="548"/>
      <c r="G6" s="229"/>
      <c r="H6" s="544" t="s">
        <v>40</v>
      </c>
      <c r="I6" s="546"/>
      <c r="J6" s="84"/>
      <c r="K6" s="84"/>
      <c r="L6" s="84"/>
      <c r="M6" s="84"/>
      <c r="N6" s="84"/>
      <c r="O6" s="84"/>
    </row>
    <row r="7" spans="1:15" x14ac:dyDescent="0.2">
      <c r="A7" s="84"/>
      <c r="B7" s="544" t="s">
        <v>41</v>
      </c>
      <c r="C7" s="545"/>
      <c r="D7" s="230"/>
      <c r="E7" s="545" t="s">
        <v>42</v>
      </c>
      <c r="F7" s="545"/>
      <c r="G7" s="231"/>
      <c r="H7" s="544" t="s">
        <v>60</v>
      </c>
      <c r="I7" s="546"/>
      <c r="J7" s="84"/>
      <c r="K7" s="84"/>
      <c r="L7" s="84"/>
      <c r="M7" s="84"/>
      <c r="N7" s="84"/>
      <c r="O7" s="84"/>
    </row>
    <row r="8" spans="1:15" x14ac:dyDescent="0.2">
      <c r="A8" s="84"/>
      <c r="B8" s="536" t="s">
        <v>59</v>
      </c>
      <c r="C8" s="537" t="s">
        <v>98</v>
      </c>
      <c r="D8" s="538"/>
      <c r="E8" s="536" t="s">
        <v>44</v>
      </c>
      <c r="F8" s="537" t="s">
        <v>97</v>
      </c>
      <c r="G8" s="538"/>
      <c r="H8" s="536" t="s">
        <v>43</v>
      </c>
      <c r="I8" s="536" t="s">
        <v>96</v>
      </c>
      <c r="J8" s="84"/>
      <c r="K8" s="84"/>
      <c r="L8" s="84"/>
      <c r="M8" s="84"/>
      <c r="N8" s="84"/>
      <c r="O8" s="84"/>
    </row>
    <row r="9" spans="1:15" x14ac:dyDescent="0.2">
      <c r="A9" s="84"/>
      <c r="B9" s="536"/>
      <c r="C9" s="539"/>
      <c r="D9" s="540"/>
      <c r="E9" s="536"/>
      <c r="F9" s="539"/>
      <c r="G9" s="540"/>
      <c r="H9" s="536"/>
      <c r="I9" s="536"/>
      <c r="J9" s="84"/>
      <c r="K9" s="84"/>
      <c r="L9" s="84"/>
      <c r="M9" s="84"/>
      <c r="N9" s="84"/>
      <c r="O9" s="84"/>
    </row>
    <row r="10" spans="1:15" x14ac:dyDescent="0.2">
      <c r="A10" s="84"/>
      <c r="B10" s="38">
        <v>0</v>
      </c>
      <c r="C10" s="534">
        <f>B10*0.03</f>
        <v>0</v>
      </c>
      <c r="D10" s="535"/>
      <c r="E10" s="38">
        <v>0</v>
      </c>
      <c r="F10" s="534">
        <f>E10*0.09</f>
        <v>0</v>
      </c>
      <c r="G10" s="535"/>
      <c r="H10" s="38">
        <v>0</v>
      </c>
      <c r="I10" s="232">
        <f>H10*0.12</f>
        <v>0</v>
      </c>
      <c r="J10" s="84"/>
      <c r="K10" s="84"/>
      <c r="L10" s="84"/>
      <c r="M10" s="84"/>
      <c r="N10" s="84"/>
      <c r="O10" s="84"/>
    </row>
    <row r="11" spans="1:15" x14ac:dyDescent="0.2">
      <c r="A11" s="84"/>
      <c r="B11" s="84"/>
      <c r="C11" s="233"/>
      <c r="D11" s="233"/>
      <c r="E11" s="234"/>
      <c r="F11" s="234"/>
      <c r="G11" s="234"/>
      <c r="H11" s="234"/>
      <c r="I11" s="234"/>
      <c r="J11" s="84"/>
      <c r="K11" s="84"/>
      <c r="L11" s="84"/>
      <c r="M11" s="84"/>
      <c r="N11" s="84"/>
      <c r="O11" s="84"/>
    </row>
    <row r="12" spans="1:15" ht="15" x14ac:dyDescent="0.25">
      <c r="A12" s="84"/>
      <c r="B12" s="235" t="s">
        <v>79</v>
      </c>
      <c r="C12" s="233"/>
      <c r="D12" s="233"/>
      <c r="E12" s="234"/>
      <c r="F12" s="234"/>
      <c r="G12" s="234"/>
      <c r="H12" s="234"/>
      <c r="I12" s="234"/>
      <c r="J12" s="84"/>
      <c r="K12" s="84"/>
      <c r="L12" s="84"/>
      <c r="M12" s="84"/>
      <c r="N12" s="84"/>
      <c r="O12" s="84"/>
    </row>
    <row r="13" spans="1:15" x14ac:dyDescent="0.2">
      <c r="A13" s="84"/>
      <c r="B13" s="234"/>
      <c r="C13" s="233"/>
      <c r="D13" s="233"/>
      <c r="E13" s="234"/>
      <c r="F13" s="234"/>
      <c r="G13" s="234"/>
      <c r="H13" s="234"/>
      <c r="I13" s="234"/>
      <c r="J13" s="84"/>
      <c r="K13" s="84"/>
      <c r="L13" s="84"/>
      <c r="M13" s="84"/>
      <c r="N13" s="84"/>
      <c r="O13" s="84"/>
    </row>
    <row r="14" spans="1:15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x14ac:dyDescent="0.2">
      <c r="A15" s="84"/>
      <c r="B15" s="236" t="s">
        <v>45</v>
      </c>
      <c r="C15" s="236"/>
      <c r="D15" s="236"/>
      <c r="E15" s="236"/>
      <c r="F15" s="236"/>
      <c r="G15" s="236"/>
      <c r="H15" s="161"/>
      <c r="I15" s="161"/>
      <c r="J15" s="84"/>
      <c r="K15" s="84"/>
      <c r="L15" s="84"/>
      <c r="M15" s="84"/>
      <c r="N15" s="84"/>
      <c r="O15" s="84"/>
    </row>
    <row r="16" spans="1:15" x14ac:dyDescent="0.2">
      <c r="A16" s="84"/>
      <c r="B16" s="236" t="s">
        <v>46</v>
      </c>
      <c r="C16" s="236"/>
      <c r="D16" s="236"/>
      <c r="E16" s="236"/>
      <c r="F16" s="236"/>
      <c r="G16" s="236"/>
      <c r="H16" s="161"/>
      <c r="I16" s="161"/>
      <c r="J16" s="84"/>
      <c r="K16" s="84"/>
      <c r="L16" s="84"/>
      <c r="M16" s="84"/>
      <c r="N16" s="84"/>
      <c r="O16" s="84"/>
    </row>
    <row r="17" spans="1:15" x14ac:dyDescent="0.2">
      <c r="A17" s="84"/>
      <c r="B17" s="236"/>
      <c r="C17" s="236"/>
      <c r="D17" s="236"/>
      <c r="E17" s="237" t="s">
        <v>15</v>
      </c>
      <c r="F17" s="237" t="s">
        <v>99</v>
      </c>
      <c r="G17" s="237" t="s">
        <v>100</v>
      </c>
      <c r="H17" s="161"/>
      <c r="I17" s="161"/>
      <c r="J17" s="84"/>
      <c r="K17" s="84"/>
      <c r="L17" s="84"/>
      <c r="M17" s="84"/>
      <c r="N17" s="84"/>
      <c r="O17" s="84"/>
    </row>
    <row r="18" spans="1:15" x14ac:dyDescent="0.2">
      <c r="A18" s="84"/>
      <c r="B18" s="165" t="s">
        <v>47</v>
      </c>
      <c r="C18" s="165"/>
      <c r="D18" s="165"/>
      <c r="E18" s="238">
        <v>9</v>
      </c>
      <c r="F18" s="239">
        <v>39</v>
      </c>
      <c r="G18" s="239">
        <v>273</v>
      </c>
      <c r="H18" s="161"/>
      <c r="I18" s="161"/>
      <c r="J18" s="84"/>
      <c r="K18" s="84"/>
      <c r="L18" s="84"/>
      <c r="M18" s="84"/>
      <c r="N18" s="84"/>
      <c r="O18" s="84"/>
    </row>
    <row r="19" spans="1:15" x14ac:dyDescent="0.2">
      <c r="A19" s="84"/>
      <c r="B19" s="165" t="s">
        <v>48</v>
      </c>
      <c r="C19" s="165"/>
      <c r="D19" s="165"/>
      <c r="E19" s="238">
        <v>3</v>
      </c>
      <c r="F19" s="239">
        <v>13</v>
      </c>
      <c r="G19" s="239">
        <v>90</v>
      </c>
      <c r="H19" s="161"/>
      <c r="I19" s="161"/>
      <c r="J19" s="84"/>
      <c r="K19" s="84"/>
      <c r="L19" s="84"/>
      <c r="M19" s="84"/>
      <c r="N19" s="84"/>
      <c r="O19" s="84"/>
    </row>
    <row r="20" spans="1:15" x14ac:dyDescent="0.2">
      <c r="A20" s="84"/>
      <c r="B20" s="165" t="s">
        <v>49</v>
      </c>
      <c r="C20" s="165"/>
      <c r="D20" s="165"/>
      <c r="E20" s="239">
        <v>12</v>
      </c>
      <c r="F20" s="239">
        <v>52</v>
      </c>
      <c r="G20" s="239">
        <v>365</v>
      </c>
      <c r="H20" s="161"/>
      <c r="I20" s="161"/>
      <c r="J20" s="84"/>
      <c r="K20" s="84"/>
      <c r="L20" s="84"/>
      <c r="M20" s="205"/>
      <c r="N20" s="84"/>
      <c r="O20" s="84"/>
    </row>
    <row r="21" spans="1:15" x14ac:dyDescent="0.2">
      <c r="A21" s="84"/>
      <c r="B21" s="236" t="s">
        <v>9</v>
      </c>
      <c r="C21" s="236"/>
      <c r="D21" s="236"/>
      <c r="E21" s="236"/>
      <c r="F21" s="236"/>
      <c r="G21" s="236"/>
      <c r="H21" s="161"/>
      <c r="I21" s="161"/>
      <c r="J21" s="84"/>
      <c r="K21" s="84"/>
      <c r="L21" s="84"/>
      <c r="M21" s="84"/>
      <c r="N21" s="84"/>
      <c r="O21" s="84"/>
    </row>
    <row r="22" spans="1:15" x14ac:dyDescent="0.2">
      <c r="A22" s="84"/>
      <c r="B22" s="236" t="s">
        <v>50</v>
      </c>
      <c r="C22" s="236"/>
      <c r="D22" s="236"/>
      <c r="E22" s="236"/>
      <c r="F22" s="236"/>
      <c r="G22" s="236"/>
      <c r="H22" s="161"/>
      <c r="I22" s="161"/>
      <c r="J22" s="84"/>
      <c r="K22" s="84"/>
      <c r="L22" s="84"/>
      <c r="M22" s="84"/>
      <c r="N22" s="84"/>
      <c r="O22" s="84"/>
    </row>
    <row r="23" spans="1:15" x14ac:dyDescent="0.2">
      <c r="A23" s="84"/>
      <c r="B23" s="236" t="s">
        <v>51</v>
      </c>
      <c r="C23" s="236"/>
      <c r="D23" s="236"/>
      <c r="E23" s="236"/>
      <c r="F23" s="236"/>
      <c r="G23" s="236"/>
      <c r="H23" s="161"/>
      <c r="I23" s="161"/>
      <c r="J23" s="84"/>
      <c r="K23" s="84"/>
      <c r="L23" s="84"/>
      <c r="M23" s="84"/>
      <c r="N23" s="84"/>
      <c r="O23" s="84"/>
    </row>
    <row r="24" spans="1:15" x14ac:dyDescent="0.2">
      <c r="A24" s="84"/>
      <c r="B24" s="240"/>
      <c r="C24" s="236"/>
      <c r="D24" s="236"/>
      <c r="E24" s="236"/>
      <c r="F24" s="236"/>
      <c r="G24" s="236"/>
      <c r="H24" s="161"/>
      <c r="I24" s="161"/>
      <c r="J24" s="84"/>
      <c r="K24" s="84"/>
      <c r="L24" s="84"/>
      <c r="M24" s="84"/>
      <c r="N24" s="84"/>
      <c r="O24" s="84"/>
    </row>
    <row r="25" spans="1:15" x14ac:dyDescent="0.2">
      <c r="A25" s="84"/>
      <c r="B25" s="236"/>
      <c r="C25" s="240"/>
      <c r="D25" s="240"/>
      <c r="E25" s="236"/>
      <c r="F25" s="236"/>
      <c r="G25" s="236"/>
      <c r="H25" s="161"/>
      <c r="I25" s="161"/>
      <c r="J25" s="84"/>
      <c r="K25" s="84"/>
      <c r="L25" s="84"/>
      <c r="M25" s="84"/>
      <c r="N25" s="84"/>
      <c r="O25" s="84"/>
    </row>
    <row r="26" spans="1:15" x14ac:dyDescent="0.2">
      <c r="A26" s="84"/>
      <c r="B26" s="240"/>
      <c r="C26" s="205" t="s">
        <v>52</v>
      </c>
      <c r="D26" s="84"/>
      <c r="E26" s="205"/>
      <c r="F26" s="205"/>
      <c r="G26" s="205"/>
      <c r="H26" s="161"/>
      <c r="I26" s="161"/>
      <c r="J26" s="84"/>
      <c r="K26" s="84"/>
      <c r="L26" s="84"/>
      <c r="M26" s="84"/>
      <c r="N26" s="84"/>
      <c r="O26" s="84"/>
    </row>
    <row r="27" spans="1:15" x14ac:dyDescent="0.2">
      <c r="A27" s="84"/>
      <c r="B27" s="240"/>
      <c r="C27" s="205" t="s">
        <v>53</v>
      </c>
      <c r="D27" s="84"/>
      <c r="E27" s="205"/>
      <c r="F27" s="205"/>
      <c r="G27" s="205"/>
      <c r="H27" s="161"/>
      <c r="I27" s="161"/>
      <c r="J27" s="84"/>
      <c r="K27" s="84"/>
      <c r="L27" s="84"/>
      <c r="M27" s="84"/>
      <c r="N27" s="84"/>
      <c r="O27" s="84"/>
    </row>
    <row r="28" spans="1:15" x14ac:dyDescent="0.2">
      <c r="A28" s="84"/>
      <c r="B28" s="236"/>
      <c r="C28" s="205" t="s">
        <v>54</v>
      </c>
      <c r="D28" s="84"/>
      <c r="E28" s="205"/>
      <c r="F28" s="205"/>
      <c r="G28" s="205"/>
      <c r="H28" s="161"/>
      <c r="I28" s="161"/>
      <c r="J28" s="84"/>
      <c r="K28" s="84"/>
      <c r="L28" s="84"/>
      <c r="M28" s="84"/>
      <c r="N28" s="84"/>
      <c r="O28" s="84"/>
    </row>
    <row r="29" spans="1:15" x14ac:dyDescent="0.2">
      <c r="A29" s="84"/>
      <c r="B29" s="236"/>
      <c r="C29" s="236"/>
      <c r="D29" s="236"/>
      <c r="E29" s="236"/>
      <c r="F29" s="236"/>
      <c r="G29" s="236"/>
      <c r="H29" s="161"/>
      <c r="I29" s="161"/>
      <c r="J29" s="84"/>
      <c r="K29" s="84"/>
      <c r="L29" s="84"/>
      <c r="M29" s="84"/>
      <c r="N29" s="84"/>
      <c r="O29" s="84"/>
    </row>
    <row r="30" spans="1:15" x14ac:dyDescent="0.2">
      <c r="A30" s="84"/>
      <c r="B30" s="236"/>
      <c r="C30" s="236"/>
      <c r="D30" s="236"/>
      <c r="E30" s="236"/>
      <c r="F30" s="236"/>
      <c r="G30" s="236"/>
      <c r="H30" s="161"/>
      <c r="I30" s="161"/>
      <c r="J30" s="84"/>
      <c r="K30" s="84"/>
      <c r="L30" s="84"/>
      <c r="M30" s="84"/>
      <c r="N30" s="84"/>
      <c r="O30" s="84"/>
    </row>
    <row r="31" spans="1:15" x14ac:dyDescent="0.2">
      <c r="A31" s="84"/>
      <c r="B31" s="236"/>
      <c r="C31" s="205" t="s">
        <v>55</v>
      </c>
      <c r="D31" s="84"/>
      <c r="E31" s="205"/>
      <c r="F31" s="205"/>
      <c r="G31" s="205"/>
      <c r="H31" s="161"/>
      <c r="I31" s="161"/>
      <c r="J31" s="84"/>
      <c r="K31" s="84"/>
      <c r="L31" s="84"/>
      <c r="M31" s="84"/>
      <c r="N31" s="84"/>
      <c r="O31" s="84"/>
    </row>
    <row r="32" spans="1:15" x14ac:dyDescent="0.2">
      <c r="A32" s="84"/>
      <c r="B32" s="236"/>
      <c r="C32" s="205" t="s">
        <v>56</v>
      </c>
      <c r="D32" s="84"/>
      <c r="E32" s="205"/>
      <c r="F32" s="205"/>
      <c r="G32" s="205"/>
      <c r="H32" s="161"/>
      <c r="I32" s="161"/>
      <c r="J32" s="84"/>
      <c r="K32" s="84"/>
      <c r="L32" s="84"/>
      <c r="M32" s="84"/>
      <c r="N32" s="84"/>
      <c r="O32" s="84"/>
    </row>
    <row r="33" spans="1:15" x14ac:dyDescent="0.2">
      <c r="A33" s="84"/>
      <c r="B33" s="236"/>
      <c r="C33" s="205" t="s">
        <v>57</v>
      </c>
      <c r="D33" s="84"/>
      <c r="E33" s="205"/>
      <c r="F33" s="205"/>
      <c r="G33" s="205"/>
      <c r="H33" s="161"/>
      <c r="I33" s="161"/>
      <c r="J33" s="84"/>
      <c r="K33" s="84"/>
      <c r="L33" s="84"/>
      <c r="M33" s="84"/>
      <c r="N33" s="84"/>
      <c r="O33" s="84"/>
    </row>
    <row r="34" spans="1:15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1:15" x14ac:dyDescent="0.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x14ac:dyDescent="0.2">
      <c r="A37" s="84"/>
      <c r="B37" s="236"/>
      <c r="C37" s="236"/>
      <c r="D37" s="236"/>
      <c r="E37" s="236"/>
      <c r="F37" s="236"/>
      <c r="G37" s="236"/>
      <c r="H37" s="161"/>
      <c r="I37" s="161"/>
      <c r="J37" s="84"/>
      <c r="K37" s="84"/>
      <c r="L37" s="84"/>
      <c r="M37" s="84"/>
      <c r="N37" s="84"/>
      <c r="O37" s="84"/>
    </row>
  </sheetData>
  <sheetProtection password="E207" sheet="1" objects="1" scenarios="1"/>
  <mergeCells count="18">
    <mergeCell ref="B2:I2"/>
    <mergeCell ref="B7:C7"/>
    <mergeCell ref="E7:F7"/>
    <mergeCell ref="H7:I7"/>
    <mergeCell ref="B6:C6"/>
    <mergeCell ref="E6:F6"/>
    <mergeCell ref="H6:I6"/>
    <mergeCell ref="B3:I4"/>
    <mergeCell ref="B5:G5"/>
    <mergeCell ref="H5:I5"/>
    <mergeCell ref="F10:G10"/>
    <mergeCell ref="C10:D10"/>
    <mergeCell ref="H8:H9"/>
    <mergeCell ref="I8:I9"/>
    <mergeCell ref="B8:B9"/>
    <mergeCell ref="E8:E9"/>
    <mergeCell ref="F8:G9"/>
    <mergeCell ref="C8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 Page</vt:lpstr>
      <vt:lpstr>Budget</vt:lpstr>
      <vt:lpstr>Summary</vt:lpstr>
      <vt:lpstr>Other</vt:lpstr>
      <vt:lpstr>Subawards</vt:lpstr>
      <vt:lpstr>F&amp;A</vt:lpstr>
      <vt:lpstr>Fringe Rates</vt:lpstr>
      <vt:lpstr>Effort Table</vt:lpstr>
      <vt:lpstr>Summary!Print_Area</vt:lpstr>
    </vt:vector>
  </TitlesOfParts>
  <Company>Department of Pharmacology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Sullivan</dc:creator>
  <cp:lastModifiedBy>Tallman, Danielle I</cp:lastModifiedBy>
  <cp:lastPrinted>2015-07-15T16:35:18Z</cp:lastPrinted>
  <dcterms:created xsi:type="dcterms:W3CDTF">1999-09-13T16:06:12Z</dcterms:created>
  <dcterms:modified xsi:type="dcterms:W3CDTF">2023-03-15T17:38:44Z</dcterms:modified>
</cp:coreProperties>
</file>