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iowa-my.sharepoint.com/personal/ditallman_uiowa_edu/Documents/Desktop/Website CleanUp/Documents on Website/"/>
    </mc:Choice>
  </mc:AlternateContent>
  <xr:revisionPtr revIDLastSave="0" documentId="8_{CE2F22CF-0699-45C1-9548-F3A10000E87B}" xr6:coauthVersionLast="47" xr6:coauthVersionMax="47" xr10:uidLastSave="{00000000-0000-0000-0000-000000000000}"/>
  <bookViews>
    <workbookView xWindow="-110" yWindow="-110" windowWidth="19420" windowHeight="10300" xr2:uid="{00000000-000D-0000-FFFF-FFFF00000000}"/>
  </bookViews>
  <sheets>
    <sheet name="START HERE" sheetId="2" r:id="rId1"/>
    <sheet name="Modular Budget (Cayuse)" sheetId="1" r:id="rId2"/>
    <sheet name="Budget Justification(s)" sheetId="4" r:id="rId3"/>
    <sheet name="Modular Budget Information" sheetId="3" r:id="rId4"/>
  </sheets>
  <definedNames>
    <definedName name="personnel" localSheetId="2">'Budget Justification(s)'!$C$29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24" i="1" l="1"/>
  <c r="AC24" i="1"/>
  <c r="U24" i="1"/>
  <c r="M24" i="1"/>
  <c r="E24" i="1"/>
  <c r="C2" i="1"/>
  <c r="C3" i="1"/>
  <c r="K2" i="1"/>
  <c r="K3" i="1"/>
  <c r="S2" i="1"/>
  <c r="S3" i="1"/>
  <c r="AA2" i="1"/>
  <c r="AA3" i="1"/>
  <c r="AI2" i="1"/>
  <c r="AI3" i="1"/>
  <c r="J8" i="2"/>
  <c r="H5" i="1"/>
  <c r="H7" i="1"/>
  <c r="L12" i="1"/>
  <c r="P12" i="2"/>
  <c r="J9" i="2"/>
  <c r="P5" i="1"/>
  <c r="J10" i="2"/>
  <c r="X5" i="1"/>
  <c r="J11" i="2"/>
  <c r="AF5" i="1"/>
  <c r="J12" i="2"/>
  <c r="O50" i="2"/>
  <c r="P6" i="1"/>
  <c r="P7" i="1"/>
  <c r="N12" i="1"/>
  <c r="P12" i="1"/>
  <c r="P16" i="1"/>
  <c r="N50" i="2"/>
  <c r="N49" i="2"/>
  <c r="O53" i="2"/>
  <c r="AN6" i="1"/>
  <c r="O52" i="2"/>
  <c r="AF6" i="1"/>
  <c r="O51" i="2"/>
  <c r="X6" i="1"/>
  <c r="N53" i="2"/>
  <c r="N52" i="2"/>
  <c r="N51" i="2"/>
  <c r="O49" i="2"/>
  <c r="H6" i="1"/>
  <c r="P30" i="1"/>
  <c r="O44" i="2"/>
  <c r="N44" i="2"/>
  <c r="O35" i="2"/>
  <c r="N35" i="2"/>
  <c r="O26" i="2"/>
  <c r="N26" i="2"/>
  <c r="O17" i="2"/>
  <c r="N17" i="2"/>
  <c r="P43" i="2"/>
  <c r="P39" i="2"/>
  <c r="N63" i="2"/>
  <c r="P34" i="2"/>
  <c r="P31" i="2"/>
  <c r="P25" i="2"/>
  <c r="P23" i="2"/>
  <c r="P21" i="2"/>
  <c r="N61" i="2"/>
  <c r="P16" i="2"/>
  <c r="P15" i="2"/>
  <c r="P14" i="2"/>
  <c r="P13" i="2"/>
  <c r="P42" i="2"/>
  <c r="P41" i="2"/>
  <c r="P40" i="2"/>
  <c r="P33" i="2"/>
  <c r="P32" i="2"/>
  <c r="P30" i="2"/>
  <c r="N62" i="2"/>
  <c r="P22" i="2"/>
  <c r="P24" i="2"/>
  <c r="AK22" i="1"/>
  <c r="AK21" i="1"/>
  <c r="AC22" i="1"/>
  <c r="AC21" i="1"/>
  <c r="U22" i="1"/>
  <c r="U21" i="1"/>
  <c r="M22" i="1"/>
  <c r="M21" i="1"/>
  <c r="E21" i="1"/>
  <c r="E22" i="1"/>
  <c r="R61" i="2"/>
  <c r="R63" i="2"/>
  <c r="P52" i="2"/>
  <c r="O62" i="2"/>
  <c r="R60" i="2"/>
  <c r="P17" i="2"/>
  <c r="P53" i="2"/>
  <c r="N60" i="2"/>
  <c r="N65" i="2"/>
  <c r="F14" i="2"/>
  <c r="X7" i="1"/>
  <c r="V12" i="1"/>
  <c r="X12" i="1"/>
  <c r="X16" i="1"/>
  <c r="P62" i="2"/>
  <c r="P60" i="2"/>
  <c r="Q63" i="2"/>
  <c r="T12" i="1"/>
  <c r="N54" i="2"/>
  <c r="AJ12" i="1"/>
  <c r="J13" i="2"/>
  <c r="AF7" i="1"/>
  <c r="AD12" i="1"/>
  <c r="AF12" i="1"/>
  <c r="AF16" i="1"/>
  <c r="O60" i="2"/>
  <c r="AN5" i="1"/>
  <c r="AN7" i="1"/>
  <c r="AL12" i="1"/>
  <c r="AN12" i="1"/>
  <c r="AN16" i="1"/>
  <c r="Q60" i="2"/>
  <c r="O61" i="2"/>
  <c r="P49" i="2"/>
  <c r="P44" i="2"/>
  <c r="P51" i="2"/>
  <c r="P63" i="2"/>
  <c r="P26" i="2"/>
  <c r="P35" i="2"/>
  <c r="P50" i="2"/>
  <c r="Q62" i="2"/>
  <c r="R62" i="2"/>
  <c r="P61" i="2"/>
  <c r="O63" i="2"/>
  <c r="O54" i="2"/>
  <c r="Q61" i="2"/>
  <c r="AB12" i="1"/>
  <c r="P65" i="2"/>
  <c r="F26" i="2"/>
  <c r="U23" i="1"/>
  <c r="O65" i="2"/>
  <c r="F20" i="2"/>
  <c r="M23" i="1"/>
  <c r="Q65" i="2"/>
  <c r="F32" i="2"/>
  <c r="AC23" i="1"/>
  <c r="R65" i="2"/>
  <c r="F38" i="2"/>
  <c r="AK23" i="1"/>
  <c r="E23" i="1"/>
  <c r="P54" i="2"/>
  <c r="J28" i="2"/>
  <c r="D5" i="4"/>
  <c r="P29" i="1"/>
  <c r="J27" i="2"/>
  <c r="D4" i="4"/>
  <c r="F12" i="1"/>
  <c r="H12" i="1"/>
  <c r="P31" i="1"/>
  <c r="H16" i="1"/>
  <c r="P33" i="1"/>
  <c r="P32" i="1"/>
</calcChain>
</file>

<file path=xl/sharedStrings.xml><?xml version="1.0" encoding="utf-8"?>
<sst xmlns="http://schemas.openxmlformats.org/spreadsheetml/2006/main" count="225" uniqueCount="111">
  <si>
    <t>Budget Period 1</t>
  </si>
  <si>
    <t>End Date:</t>
  </si>
  <si>
    <t>Start Date:</t>
  </si>
  <si>
    <t>A. Direct Costs</t>
  </si>
  <si>
    <t>B. Indirect (F&amp;A) Costs</t>
  </si>
  <si>
    <t>Indirect (F&amp;A) Type</t>
  </si>
  <si>
    <t>F&amp;A Exclusions</t>
  </si>
  <si>
    <t>Tuition:</t>
  </si>
  <si>
    <t>Equipment $5,000 or more:</t>
  </si>
  <si>
    <t>Budget Period 1:</t>
  </si>
  <si>
    <t>Budget Period 5:</t>
  </si>
  <si>
    <t>Budget Period 4:</t>
  </si>
  <si>
    <t>Budget Period 3:</t>
  </si>
  <si>
    <t>Budget Period 2:</t>
  </si>
  <si>
    <t>Subaward #1 Name:</t>
  </si>
  <si>
    <t>Period</t>
  </si>
  <si>
    <t>Direct Costs</t>
  </si>
  <si>
    <t>Indirect Costs</t>
  </si>
  <si>
    <t>Subaward #2 Name:</t>
  </si>
  <si>
    <t>Subaward #3 Name:</t>
  </si>
  <si>
    <t>Subaward #4 Name:</t>
  </si>
  <si>
    <t>Consortium Indirect (F&amp;A):</t>
  </si>
  <si>
    <t>Direct Cost less Consortium Indirect (F&amp;A):</t>
  </si>
  <si>
    <t>Total Direct Costs:</t>
  </si>
  <si>
    <t>Subawards in excess of $25k:</t>
  </si>
  <si>
    <t xml:space="preserve"> Indirect (F&amp;A) Base</t>
  </si>
  <si>
    <t>Indirect (F&amp;A) Rate</t>
  </si>
  <si>
    <t>Budget Period 2</t>
  </si>
  <si>
    <t>Budget Period 3</t>
  </si>
  <si>
    <t>Budget Period 4</t>
  </si>
  <si>
    <t>Budget Period 5</t>
  </si>
  <si>
    <t>INSTRUCTIONS:</t>
  </si>
  <si>
    <t>-&gt; Modify Highlighted Cells</t>
  </si>
  <si>
    <t xml:space="preserve">Length of Budget Periods:    </t>
  </si>
  <si>
    <t xml:space="preserve">Start Date:    </t>
  </si>
  <si>
    <t>Total</t>
  </si>
  <si>
    <t>Sub 1</t>
  </si>
  <si>
    <t>Sub 2</t>
  </si>
  <si>
    <t>Sub 3</t>
  </si>
  <si>
    <t>Sub 4</t>
  </si>
  <si>
    <t>Year 1</t>
  </si>
  <si>
    <t>Year 2</t>
  </si>
  <si>
    <t>Year 3</t>
  </si>
  <si>
    <t>Year 4</t>
  </si>
  <si>
    <t>Year 5</t>
  </si>
  <si>
    <t>Excluded:</t>
  </si>
  <si>
    <t>-&gt; Modify Highlighted Cells (If Any)</t>
  </si>
  <si>
    <t>C. Total Direct and Indirect (F&amp;A) Costs</t>
  </si>
  <si>
    <t>Personnel</t>
  </si>
  <si>
    <t>Additional Narrative</t>
  </si>
  <si>
    <t>On Campus</t>
  </si>
  <si>
    <t xml:space="preserve">Year 1:    </t>
  </si>
  <si>
    <t xml:space="preserve">Year 2:    </t>
  </si>
  <si>
    <t xml:space="preserve">Year 3:    </t>
  </si>
  <si>
    <t xml:space="preserve">Year 4:    </t>
  </si>
  <si>
    <t xml:space="preserve">Year 5:    </t>
  </si>
  <si>
    <t xml:space="preserve">Direct Costs:  </t>
  </si>
  <si>
    <t>YES</t>
  </si>
  <si>
    <t xml:space="preserve">Training  </t>
  </si>
  <si>
    <t xml:space="preserve">** University of Iowa F&amp;A is only taken on the first 25,000 of EACH Subaward amount (cumulative). </t>
  </si>
  <si>
    <t xml:space="preserve"> Subawards in Excess of $25k calculations  **</t>
  </si>
  <si>
    <t>SUBAWARD TOTALS</t>
  </si>
  <si>
    <t xml:space="preserve">F&amp;A Rate:  </t>
  </si>
  <si>
    <t>Consortium(s)</t>
  </si>
  <si>
    <t>University of Iowa – Division of Sponsored Programs</t>
  </si>
  <si>
    <t xml:space="preserve">Number of Budget Periods:    </t>
  </si>
  <si>
    <t>1 Year</t>
  </si>
  <si>
    <t>Cumulative Budget Information</t>
  </si>
  <si>
    <t xml:space="preserve">Total Direct Cost less Consortium (F&amp;A) for Entire Project Period:  </t>
  </si>
  <si>
    <t xml:space="preserve">Total Consortium Indirect (F&amp;A) for Entire Project Period:  </t>
  </si>
  <si>
    <t xml:space="preserve">Total Direct Costs for Entire Project Period:  </t>
  </si>
  <si>
    <t xml:space="preserve">Total Indirect (F&amp;A) Costs for Entire Project Period:  </t>
  </si>
  <si>
    <t xml:space="preserve">Total Direct and Indirect (F&amp;A) Costs for Entire Project Period:  </t>
  </si>
  <si>
    <t xml:space="preserve">     NOTE: If YES, enter exact costs. Do not round into increments.</t>
  </si>
  <si>
    <t>No</t>
  </si>
  <si>
    <t>Modular versus Detailed Budgets</t>
  </si>
  <si>
    <t>Do your direct costs (minus any consortium/subcontract F&amp;A costs) equal less than $250,000 per year?</t>
  </si>
  <si>
    <t>Are you applying for an R01, R03, R15, R21, or R34 grant?</t>
  </si>
  <si>
    <t>Is the applicant organization based in the United States?</t>
  </si>
  <si>
    <t>Yes</t>
  </si>
  <si>
    <t xml:space="preserve">http://grants.nih.gov/grants/how-to-apply-application-guide/format-and-write/develop-your-budget/modular.htm </t>
  </si>
  <si>
    <t>Creating a modular budget:</t>
  </si>
  <si>
    <t>Select the PHS398 Modular Budget form for your submission package, and use the appropriate set of instructions from the electronic application user's guide. You do not need to submit the SF424 (R&amp;R) Budget form if you submit the PHS398 Modular Budget form.</t>
  </si>
  <si>
    <t>Consider creating a detailed budget for your own institution's use including salaries, equipment, supplies, graduate student tuition, etc. for every year of funds requested. While the NIH will not ask for these details, they are important for you to have on hand when calculating your F&amp;A costs base and writing your justification, and for audit purposes.</t>
  </si>
  <si>
    <t>In order to determine how many modules you should request, subtract any consortium F&amp;A from the total direct costs, and then round to the nearest $25,000 increment.</t>
  </si>
  <si>
    <t>• NIH uses a modular budget format (applicants request funds in lump sums of $25,000 intervals) for some applications, rather than requiring a full detailed budget.</t>
  </si>
  <si>
    <t>• The modular budget format is not accepted for SBIR and STTR grant applications. </t>
  </si>
  <si>
    <t>Personnel Justification</t>
  </si>
  <si>
    <t>Consortium Justification</t>
  </si>
  <si>
    <t>Additional Narrative Justification</t>
  </si>
  <si>
    <t>The Personnel Justification should include the name, role, and number of person-months devoted to this project for every person on the project. Do not include salary and fringe benefit rate in the justification, but keep in mind the legislatively mandated salary cap when calculating your budget. [When preparing a modular budget, you are instructed to use the current cap when determining the appropriate number of modules.] </t>
  </si>
  <si>
    <t>Modular Budget Frequently Asked Questions</t>
  </si>
  <si>
    <t xml:space="preserve">http://grants.nih.gov/grants/funding/modular/modular_faq_pub.htm </t>
  </si>
  <si>
    <t xml:space="preserve">Use a modular budget                                                                 (PHS398 Modular Budget Form) </t>
  </si>
  <si>
    <t>Use a detailed budget                           (SF424 (R&amp;R) Budget Form)</t>
  </si>
  <si>
    <t>Other:</t>
  </si>
  <si>
    <t xml:space="preserve">Subaward(s) on project? </t>
  </si>
  <si>
    <t>Justification(s) Required</t>
  </si>
  <si>
    <t>* F&amp;A Exclusions are those items the University cannot charge F&amp;A against. Thus, they are excluded from the indirect cost base. For more information on F&amp;A Costs, please see the DSP Website:</t>
  </si>
  <si>
    <t xml:space="preserve">http://dsp.research.uiowa.edu/facilities-administrative-fa-costs </t>
  </si>
  <si>
    <t>Additional justification should include explanations for any variations in the number of modules requested annually. Also, this section should describe any direct costs that were excluded from the total direct costs (such as equipment, tuition remission) and any work being conducted off-site, especially if it involves a foreign study site or an off-site F&amp;A rate. If the solicitiation requries the applicant to include Travel (or any other costs in the budget), then that should be included in this justification.</t>
  </si>
  <si>
    <t>NIH Modular Budget Tool</t>
  </si>
  <si>
    <t>If you have a consortium/subcontract, list all personnel and include their roles and person months. If the consortium is foreign, that should be stated as well.</t>
  </si>
  <si>
    <t>Off Campus - Other Sponsored Activities</t>
  </si>
  <si>
    <t>Direct Cost Modules Per Period                                                     ($25,000 Increments):</t>
  </si>
  <si>
    <t>Instruction</t>
  </si>
  <si>
    <t>On Campus-Other Sponsored Activities</t>
  </si>
  <si>
    <t>Off Campus  - Organized Research</t>
  </si>
  <si>
    <t>On Campus  -Organized Research</t>
  </si>
  <si>
    <t xml:space="preserve">   </t>
  </si>
  <si>
    <t>F&amp;A Exclusions*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</si>
</sst>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
      <name val="Calibri"/>
      <family val="2"/>
      <scheme val="minor"/>
    </font>
    <font>
      <sz val="10"/>
      <color theme="1"/>
      <name val="Calibri"/>
      <family val="2"/>
      <scheme val="minor"/>
    </font>
    <font>
      <sz val="14"/>
      <color theme="1"/>
      <name val="Calibri"/>
      <family val="2"/>
      <scheme val="minor"/>
    </font>
    <font>
      <b/>
      <u/>
      <sz val="12"/>
      <color theme="1"/>
      <name val="Calibri"/>
      <family val="2"/>
      <scheme val="minor"/>
    </font>
    <font>
      <sz val="12"/>
      <color theme="1"/>
      <name val="Calibri"/>
      <family val="2"/>
      <scheme val="minor"/>
    </font>
    <font>
      <b/>
      <sz val="10"/>
      <color theme="1"/>
      <name val="Calibri"/>
      <family val="2"/>
      <scheme val="minor"/>
    </font>
    <font>
      <b/>
      <u/>
      <sz val="16"/>
      <color theme="1"/>
      <name val="Calibri"/>
      <family val="2"/>
      <scheme val="minor"/>
    </font>
    <font>
      <b/>
      <sz val="16"/>
      <color theme="1"/>
      <name val="Calibri"/>
      <family val="2"/>
      <scheme val="minor"/>
    </font>
    <font>
      <u/>
      <sz val="11"/>
      <color theme="10"/>
      <name val="Calibri"/>
      <family val="2"/>
      <scheme val="minor"/>
    </font>
    <font>
      <b/>
      <sz val="14"/>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199">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xf>
    <xf numFmtId="44" fontId="0" fillId="0" borderId="1" xfId="0" applyNumberFormat="1" applyBorder="1" applyAlignment="1">
      <alignment horizontal="center"/>
    </xf>
    <xf numFmtId="0" fontId="2" fillId="0" borderId="0" xfId="0" applyFont="1"/>
    <xf numFmtId="0" fontId="0" fillId="0" borderId="5" xfId="0" applyBorder="1"/>
    <xf numFmtId="0" fontId="0" fillId="0" borderId="6" xfId="0" applyBorder="1"/>
    <xf numFmtId="0" fontId="2" fillId="0" borderId="0" xfId="0" applyFont="1" applyAlignment="1">
      <alignment horizontal="center"/>
    </xf>
    <xf numFmtId="14" fontId="2" fillId="0" borderId="6" xfId="0" applyNumberFormat="1" applyFont="1" applyBorder="1" applyAlignment="1">
      <alignment horizontal="center"/>
    </xf>
    <xf numFmtId="0" fontId="0" fillId="0" borderId="6" xfId="0" applyBorder="1" applyAlignment="1">
      <alignment horizontal="center"/>
    </xf>
    <xf numFmtId="44" fontId="0" fillId="0" borderId="6" xfId="1" applyFont="1" applyBorder="1" applyAlignment="1">
      <alignment horizontal="center"/>
    </xf>
    <xf numFmtId="44" fontId="0" fillId="0" borderId="6" xfId="0" applyNumberFormat="1" applyBorder="1" applyAlignment="1">
      <alignment horizontal="center"/>
    </xf>
    <xf numFmtId="0" fontId="2" fillId="0" borderId="6" xfId="0" applyFont="1" applyBorder="1" applyAlignment="1">
      <alignment horizontal="center"/>
    </xf>
    <xf numFmtId="0" fontId="0" fillId="0" borderId="7" xfId="0" applyBorder="1"/>
    <xf numFmtId="0" fontId="0" fillId="0" borderId="8" xfId="0" applyBorder="1"/>
    <xf numFmtId="0" fontId="0" fillId="0" borderId="9" xfId="0" applyBorder="1"/>
    <xf numFmtId="0" fontId="2" fillId="0" borderId="10" xfId="0" applyFont="1" applyBorder="1"/>
    <xf numFmtId="0" fontId="0" fillId="0" borderId="11" xfId="0" applyBorder="1"/>
    <xf numFmtId="0" fontId="0" fillId="0" borderId="12" xfId="0" applyBorder="1"/>
    <xf numFmtId="44" fontId="0" fillId="0" borderId="0" xfId="1" applyFont="1" applyBorder="1"/>
    <xf numFmtId="0" fontId="4" fillId="0" borderId="0" xfId="0" applyFont="1" applyAlignment="1">
      <alignment horizontal="center"/>
    </xf>
    <xf numFmtId="0" fontId="5" fillId="0" borderId="1" xfId="0" applyFont="1" applyBorder="1" applyAlignment="1">
      <alignment horizontal="center"/>
    </xf>
    <xf numFmtId="0" fontId="0" fillId="0" borderId="1" xfId="0" applyBorder="1"/>
    <xf numFmtId="44" fontId="0" fillId="0" borderId="1" xfId="0" applyNumberFormat="1" applyBorder="1"/>
    <xf numFmtId="44" fontId="2" fillId="0" borderId="1" xfId="0" applyNumberFormat="1" applyFont="1" applyBorder="1" applyAlignment="1">
      <alignment horizontal="center"/>
    </xf>
    <xf numFmtId="3" fontId="0" fillId="0" borderId="1" xfId="0" applyNumberFormat="1" applyBorder="1" applyAlignment="1">
      <alignment horizontal="center"/>
    </xf>
    <xf numFmtId="3" fontId="2" fillId="0" borderId="1" xfId="0" applyNumberFormat="1" applyFont="1" applyBorder="1" applyAlignment="1">
      <alignment horizontal="center"/>
    </xf>
    <xf numFmtId="0" fontId="2" fillId="0" borderId="0" xfId="0" applyFont="1" applyAlignment="1">
      <alignment horizontal="left"/>
    </xf>
    <xf numFmtId="0" fontId="0" fillId="0" borderId="1" xfId="0" applyBorder="1" applyAlignment="1">
      <alignment horizontal="right"/>
    </xf>
    <xf numFmtId="0" fontId="0" fillId="2" borderId="27" xfId="0" applyFill="1" applyBorder="1" applyAlignment="1">
      <alignment horizontal="center"/>
    </xf>
    <xf numFmtId="0" fontId="0" fillId="0" borderId="24" xfId="0" applyBorder="1" applyAlignment="1">
      <alignment horizontal="right"/>
    </xf>
    <xf numFmtId="44" fontId="0" fillId="0" borderId="24" xfId="0" applyNumberFormat="1" applyBorder="1" applyAlignment="1">
      <alignment horizontal="center"/>
    </xf>
    <xf numFmtId="10" fontId="0" fillId="0" borderId="1" xfId="2" applyNumberFormat="1" applyFont="1" applyBorder="1" applyAlignment="1">
      <alignment horizontal="center"/>
    </xf>
    <xf numFmtId="10" fontId="0" fillId="0" borderId="24" xfId="2" applyNumberFormat="1" applyFont="1" applyBorder="1" applyAlignment="1">
      <alignment horizontal="center"/>
    </xf>
    <xf numFmtId="0" fontId="6" fillId="0" borderId="0" xfId="0" quotePrefix="1" applyFont="1" applyAlignment="1">
      <alignment horizontal="center"/>
    </xf>
    <xf numFmtId="0" fontId="0" fillId="0" borderId="24" xfId="0" applyBorder="1" applyAlignment="1">
      <alignment horizontal="center"/>
    </xf>
    <xf numFmtId="44" fontId="2" fillId="0" borderId="14" xfId="0" applyNumberFormat="1" applyFont="1" applyBorder="1" applyAlignment="1">
      <alignment horizontal="center"/>
    </xf>
    <xf numFmtId="44" fontId="2" fillId="0" borderId="13" xfId="0" applyNumberFormat="1" applyFont="1" applyBorder="1" applyAlignment="1">
      <alignment horizontal="center"/>
    </xf>
    <xf numFmtId="0" fontId="3" fillId="0" borderId="0" xfId="0" applyFont="1" applyAlignment="1">
      <alignment horizontal="center"/>
    </xf>
    <xf numFmtId="0" fontId="3" fillId="0" borderId="0" xfId="0" applyFont="1"/>
    <xf numFmtId="0" fontId="0" fillId="3" borderId="1" xfId="0" applyFill="1" applyBorder="1" applyAlignment="1">
      <alignment horizontal="center"/>
    </xf>
    <xf numFmtId="0" fontId="12" fillId="0" borderId="0" xfId="3"/>
    <xf numFmtId="0" fontId="7" fillId="0" borderId="0" xfId="0" applyFont="1" applyAlignment="1">
      <alignment vertical="center"/>
    </xf>
    <xf numFmtId="0" fontId="0" fillId="2" borderId="28" xfId="0" applyFill="1" applyBorder="1" applyAlignment="1">
      <alignment horizontal="center"/>
    </xf>
    <xf numFmtId="14" fontId="0" fillId="2" borderId="29" xfId="0" applyNumberFormat="1" applyFill="1" applyBorder="1" applyAlignment="1">
      <alignment horizontal="center"/>
    </xf>
    <xf numFmtId="0" fontId="0" fillId="2" borderId="15" xfId="0" applyFill="1" applyBorder="1" applyAlignment="1">
      <alignment horizontal="center"/>
    </xf>
    <xf numFmtId="44" fontId="0" fillId="0" borderId="6" xfId="0" applyNumberFormat="1" applyBorder="1"/>
    <xf numFmtId="44" fontId="0" fillId="0" borderId="9" xfId="0" applyNumberFormat="1" applyBorder="1"/>
    <xf numFmtId="44" fontId="0" fillId="0" borderId="1" xfId="1" applyFont="1" applyFill="1" applyBorder="1" applyAlignment="1">
      <alignment horizontal="left"/>
    </xf>
    <xf numFmtId="14" fontId="0" fillId="0" borderId="0" xfId="0" applyNumberFormat="1"/>
    <xf numFmtId="0" fontId="0" fillId="0" borderId="0" xfId="0" applyAlignment="1">
      <alignment horizontal="center" vertical="center" wrapText="1"/>
    </xf>
    <xf numFmtId="44" fontId="0" fillId="0" borderId="25" xfId="0" applyNumberFormat="1" applyBorder="1" applyAlignment="1">
      <alignment horizontal="center"/>
    </xf>
    <xf numFmtId="44" fontId="0" fillId="0" borderId="25" xfId="1" applyFont="1" applyFill="1" applyBorder="1" applyAlignment="1">
      <alignment horizontal="center"/>
    </xf>
    <xf numFmtId="44" fontId="0" fillId="0" borderId="23" xfId="1" applyFont="1" applyFill="1" applyBorder="1" applyAlignment="1">
      <alignment horizontal="center"/>
    </xf>
    <xf numFmtId="0" fontId="2" fillId="4" borderId="27" xfId="0" applyFont="1" applyFill="1" applyBorder="1" applyAlignment="1">
      <alignment horizontal="center"/>
    </xf>
    <xf numFmtId="0" fontId="9" fillId="0" borderId="0" xfId="0" applyFont="1" applyAlignment="1">
      <alignment horizontal="left"/>
    </xf>
    <xf numFmtId="0" fontId="13" fillId="0" borderId="0" xfId="0" applyFont="1" applyAlignment="1">
      <alignment horizontal="center"/>
    </xf>
    <xf numFmtId="0" fontId="2" fillId="0" borderId="0" xfId="0" applyFont="1" applyAlignment="1">
      <alignment wrapText="1"/>
    </xf>
    <xf numFmtId="0" fontId="11" fillId="4" borderId="0" xfId="0" applyFont="1" applyFill="1" applyAlignment="1">
      <alignment horizontal="center"/>
    </xf>
    <xf numFmtId="0" fontId="2" fillId="4" borderId="0" xfId="0" applyFont="1" applyFill="1" applyAlignment="1">
      <alignment horizontal="center"/>
    </xf>
    <xf numFmtId="0" fontId="0" fillId="0" borderId="0" xfId="0"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right"/>
    </xf>
    <xf numFmtId="0" fontId="2" fillId="4" borderId="12" xfId="0" applyFont="1" applyFill="1" applyBorder="1" applyAlignment="1">
      <alignment horizontal="right"/>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6" fillId="0" borderId="7" xfId="0" quotePrefix="1" applyFont="1" applyBorder="1" applyAlignment="1">
      <alignment horizontal="center"/>
    </xf>
    <xf numFmtId="0" fontId="6" fillId="0" borderId="8" xfId="0" quotePrefix="1" applyFont="1" applyBorder="1" applyAlignment="1">
      <alignment horizontal="center"/>
    </xf>
    <xf numFmtId="0" fontId="6" fillId="0" borderId="9" xfId="0" quotePrefix="1" applyFont="1" applyBorder="1" applyAlignment="1">
      <alignment horizontal="center"/>
    </xf>
    <xf numFmtId="0" fontId="0" fillId="0" borderId="2" xfId="0" applyBorder="1" applyAlignment="1">
      <alignment horizontal="right"/>
    </xf>
    <xf numFmtId="0" fontId="0" fillId="0" borderId="3" xfId="0" applyBorder="1" applyAlignment="1">
      <alignment horizontal="right"/>
    </xf>
    <xf numFmtId="0" fontId="0" fillId="0" borderId="5" xfId="0" applyBorder="1" applyAlignment="1">
      <alignment horizontal="right"/>
    </xf>
    <xf numFmtId="0" fontId="0" fillId="0" borderId="0" xfId="0" applyAlignment="1">
      <alignment horizontal="right"/>
    </xf>
    <xf numFmtId="0" fontId="0" fillId="0" borderId="7" xfId="0" applyBorder="1" applyAlignment="1">
      <alignment horizontal="right"/>
    </xf>
    <xf numFmtId="0" fontId="0" fillId="0" borderId="8" xfId="0" applyBorder="1" applyAlignment="1">
      <alignment horizontal="right"/>
    </xf>
    <xf numFmtId="0" fontId="2" fillId="4" borderId="26" xfId="0" applyFont="1" applyFill="1" applyBorder="1" applyAlignment="1">
      <alignment horizontal="left"/>
    </xf>
    <xf numFmtId="0" fontId="2" fillId="4" borderId="30" xfId="0" applyFont="1" applyFill="1" applyBorder="1" applyAlignment="1">
      <alignment horizontal="left"/>
    </xf>
    <xf numFmtId="0" fontId="2" fillId="4" borderId="25" xfId="0" applyFont="1" applyFill="1" applyBorder="1" applyAlignment="1">
      <alignment horizontal="left"/>
    </xf>
    <xf numFmtId="0" fontId="2" fillId="0" borderId="1" xfId="0" applyFont="1" applyBorder="1" applyAlignment="1">
      <alignment horizontal="center"/>
    </xf>
    <xf numFmtId="0" fontId="2" fillId="0" borderId="24" xfId="0" applyFont="1" applyBorder="1" applyAlignment="1">
      <alignment horizontal="center"/>
    </xf>
    <xf numFmtId="0" fontId="0" fillId="0" borderId="16" xfId="0" applyBorder="1" applyAlignment="1">
      <alignment horizontal="right"/>
    </xf>
    <xf numFmtId="0" fontId="0" fillId="0" borderId="17" xfId="0" applyBorder="1" applyAlignment="1">
      <alignment horizontal="right"/>
    </xf>
    <xf numFmtId="0" fontId="0" fillId="0" borderId="18" xfId="0" applyBorder="1" applyAlignment="1">
      <alignment horizontal="right"/>
    </xf>
    <xf numFmtId="0" fontId="0" fillId="0" borderId="19" xfId="0" applyBorder="1" applyAlignment="1">
      <alignment horizontal="right"/>
    </xf>
    <xf numFmtId="0" fontId="0" fillId="0" borderId="20" xfId="0" applyBorder="1" applyAlignment="1">
      <alignment horizontal="right"/>
    </xf>
    <xf numFmtId="0" fontId="0" fillId="0" borderId="21" xfId="0" applyBorder="1" applyAlignment="1">
      <alignment horizontal="right"/>
    </xf>
    <xf numFmtId="0" fontId="0" fillId="0" borderId="22" xfId="0" applyBorder="1" applyAlignment="1">
      <alignment horizontal="right"/>
    </xf>
    <xf numFmtId="0" fontId="0" fillId="0" borderId="23" xfId="0" applyBorder="1" applyAlignment="1">
      <alignment horizontal="right"/>
    </xf>
    <xf numFmtId="0" fontId="0" fillId="0" borderId="24" xfId="0" applyBorder="1" applyAlignment="1">
      <alignment horizontal="center"/>
    </xf>
    <xf numFmtId="0" fontId="0" fillId="3" borderId="1" xfId="0" applyFill="1" applyBorder="1" applyAlignment="1">
      <alignment horizontal="center"/>
    </xf>
    <xf numFmtId="0" fontId="0" fillId="0" borderId="24" xfId="0" applyBorder="1" applyAlignment="1">
      <alignment horizontal="right"/>
    </xf>
    <xf numFmtId="0" fontId="0" fillId="0" borderId="1" xfId="0" applyBorder="1" applyAlignment="1">
      <alignment horizontal="right"/>
    </xf>
    <xf numFmtId="0" fontId="0" fillId="0" borderId="1" xfId="0" applyBorder="1" applyAlignment="1">
      <alignment horizontal="center"/>
    </xf>
    <xf numFmtId="0" fontId="0" fillId="0" borderId="31" xfId="0" applyBorder="1" applyAlignment="1">
      <alignment horizontal="right"/>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0" fillId="0" borderId="0" xfId="0" applyAlignment="1">
      <alignment horizontal="center" wrapText="1"/>
    </xf>
    <xf numFmtId="0" fontId="2" fillId="0" borderId="26" xfId="0" applyFont="1" applyBorder="1" applyAlignment="1">
      <alignment horizontal="center"/>
    </xf>
    <xf numFmtId="0" fontId="2" fillId="0" borderId="25" xfId="0" applyFont="1" applyBorder="1" applyAlignment="1">
      <alignment horizontal="center"/>
    </xf>
    <xf numFmtId="0" fontId="0" fillId="0" borderId="26" xfId="0" applyBorder="1" applyAlignment="1">
      <alignment horizontal="center"/>
    </xf>
    <xf numFmtId="0" fontId="0" fillId="0" borderId="25" xfId="0" applyBorder="1" applyAlignment="1">
      <alignment horizontal="center"/>
    </xf>
    <xf numFmtId="0" fontId="12" fillId="0" borderId="5" xfId="3"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6" xfId="0"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0" fillId="0" borderId="0" xfId="0"/>
    <xf numFmtId="0" fontId="2" fillId="0" borderId="0" xfId="0" applyFont="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14" fontId="2" fillId="0" borderId="0" xfId="0" applyNumberFormat="1" applyFont="1" applyAlignment="1">
      <alignment horizontal="center"/>
    </xf>
    <xf numFmtId="10" fontId="0" fillId="0" borderId="0" xfId="2" applyNumberFormat="1" applyFont="1" applyBorder="1" applyAlignment="1">
      <alignment horizontal="center"/>
    </xf>
    <xf numFmtId="44" fontId="0" fillId="0" borderId="0" xfId="1" applyFont="1" applyBorder="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7" xfId="0" quotePrefix="1" applyFont="1" applyBorder="1" applyAlignment="1">
      <alignment horizontal="center" vertical="center"/>
    </xf>
    <xf numFmtId="0" fontId="8" fillId="0" borderId="8" xfId="0" quotePrefix="1" applyFont="1" applyBorder="1" applyAlignment="1">
      <alignment horizontal="center" vertical="center"/>
    </xf>
    <xf numFmtId="0" fontId="8" fillId="0" borderId="9" xfId="0" quotePrefix="1" applyFont="1" applyBorder="1" applyAlignment="1">
      <alignment horizontal="center" vertical="center"/>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3" fillId="4" borderId="26" xfId="0" applyFont="1" applyFill="1" applyBorder="1" applyAlignment="1">
      <alignment horizontal="center"/>
    </xf>
    <xf numFmtId="0" fontId="13" fillId="4" borderId="30" xfId="0" applyFont="1" applyFill="1" applyBorder="1" applyAlignment="1">
      <alignment horizontal="center"/>
    </xf>
    <xf numFmtId="0" fontId="13" fillId="4" borderId="25" xfId="0" applyFont="1" applyFill="1" applyBorder="1" applyAlignment="1">
      <alignment horizontal="center"/>
    </xf>
    <xf numFmtId="0" fontId="0" fillId="0" borderId="30" xfId="0" applyBorder="1"/>
    <xf numFmtId="0" fontId="0" fillId="0" borderId="25" xfId="0"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2" fillId="0" borderId="19" xfId="3"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1" fillId="4" borderId="16" xfId="0" applyFont="1" applyFill="1" applyBorder="1" applyAlignment="1">
      <alignment horizontal="center"/>
    </xf>
    <xf numFmtId="0" fontId="11" fillId="4" borderId="17" xfId="0" applyFont="1" applyFill="1" applyBorder="1" applyAlignment="1">
      <alignment horizontal="center"/>
    </xf>
    <xf numFmtId="0" fontId="11" fillId="4" borderId="18" xfId="0" applyFont="1" applyFill="1" applyBorder="1" applyAlignment="1">
      <alignment horizont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4" xfId="0" applyFont="1" applyBorder="1" applyAlignment="1">
      <alignment horizontal="center" vertical="center"/>
    </xf>
    <xf numFmtId="0" fontId="12" fillId="0" borderId="5" xfId="3" applyBorder="1" applyAlignment="1">
      <alignment horizontal="center"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16"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0" fillId="0" borderId="21" xfId="0" applyBorder="1" applyAlignment="1">
      <alignment horizontal="left" wrapText="1"/>
    </xf>
    <xf numFmtId="0" fontId="0" fillId="0" borderId="22" xfId="0" applyBorder="1" applyAlignment="1">
      <alignment horizontal="left" wrapText="1"/>
    </xf>
    <xf numFmtId="0" fontId="0" fillId="0" borderId="23" xfId="0" applyBorder="1" applyAlignment="1">
      <alignment horizontal="left" wrapText="1"/>
    </xf>
    <xf numFmtId="0" fontId="0" fillId="0" borderId="26" xfId="0" applyBorder="1" applyAlignment="1">
      <alignment horizontal="left"/>
    </xf>
    <xf numFmtId="0" fontId="0" fillId="0" borderId="30" xfId="0" applyBorder="1" applyAlignment="1">
      <alignment horizontal="left"/>
    </xf>
    <xf numFmtId="0" fontId="0" fillId="0" borderId="25" xfId="0" applyBorder="1" applyAlignment="1">
      <alignment horizontal="left"/>
    </xf>
    <xf numFmtId="0" fontId="2" fillId="4" borderId="33" xfId="0" applyFont="1" applyFill="1" applyBorder="1" applyAlignment="1">
      <alignment horizontal="center"/>
    </xf>
    <xf numFmtId="0" fontId="2" fillId="4" borderId="22" xfId="0" applyFont="1" applyFill="1" applyBorder="1" applyAlignment="1">
      <alignment horizontal="center"/>
    </xf>
    <xf numFmtId="0" fontId="0" fillId="0" borderId="22" xfId="0" applyBorder="1"/>
  </cellXfs>
  <cellStyles count="4">
    <cellStyle name="Currency" xfId="1" builtinId="4"/>
    <cellStyle name="Hyperlink" xfId="3" builtinId="8"/>
    <cellStyle name="Normal" xfId="0" builtinId="0"/>
    <cellStyle name="Percent" xfId="2" builtinId="5"/>
  </cellStyles>
  <dxfs count="55">
    <dxf>
      <fill>
        <patternFill>
          <bgColor rgb="FF92D050"/>
        </patternFill>
      </fill>
    </dxf>
    <dxf>
      <fill>
        <patternFill>
          <bgColor rgb="FF92D050"/>
        </patternFill>
      </fill>
    </dxf>
    <dxf>
      <fill>
        <patternFill>
          <bgColor rgb="FF92D050"/>
        </patternFill>
      </fill>
    </dxf>
    <dxf>
      <font>
        <b/>
        <i val="0"/>
      </font>
      <fill>
        <patternFill>
          <bgColor theme="2" tint="-9.9948118533890809E-2"/>
        </patternFill>
      </fill>
    </dxf>
    <dxf>
      <font>
        <b/>
        <i val="0"/>
      </font>
      <fill>
        <patternFill>
          <bgColor theme="2" tint="-9.9948118533890809E-2"/>
        </patternFill>
      </fill>
    </dxf>
    <dxf>
      <font>
        <b/>
        <i val="0"/>
      </font>
      <fill>
        <patternFill>
          <bgColor theme="2" tint="-9.9948118533890809E-2"/>
        </patternFill>
      </fill>
    </dxf>
    <dxf>
      <fill>
        <patternFill>
          <bgColor rgb="FFFFFF00"/>
        </patternFill>
      </fill>
    </dxf>
    <dxf>
      <fill>
        <patternFill>
          <bgColor rgb="FFFFFF00"/>
        </patternFill>
      </fill>
    </dxf>
    <dxf>
      <fill>
        <patternFill>
          <bgColor theme="2"/>
        </patternFill>
      </fill>
    </dxf>
    <dxf>
      <font>
        <b/>
        <i val="0"/>
      </font>
      <fill>
        <patternFill>
          <bgColor theme="2" tint="-9.9948118533890809E-2"/>
        </patternFill>
      </fill>
    </dxf>
    <dxf>
      <font>
        <b/>
        <i val="0"/>
      </font>
      <fill>
        <patternFill>
          <bgColor theme="2" tint="-9.9948118533890809E-2"/>
        </patternFill>
      </fill>
    </dxf>
    <dxf>
      <font>
        <b/>
        <i val="0"/>
      </font>
      <fill>
        <patternFill>
          <bgColor theme="2" tint="-9.9948118533890809E-2"/>
        </patternFill>
      </fill>
    </dxf>
    <dxf>
      <fill>
        <patternFill>
          <bgColor rgb="FFFFFF00"/>
        </patternFill>
      </fill>
    </dxf>
    <dxf>
      <fill>
        <patternFill>
          <bgColor rgb="FFFFFF00"/>
        </patternFill>
      </fill>
    </dxf>
    <dxf>
      <fill>
        <patternFill>
          <bgColor theme="2"/>
        </patternFill>
      </fill>
    </dxf>
    <dxf>
      <font>
        <b/>
        <i val="0"/>
      </font>
      <fill>
        <patternFill>
          <bgColor theme="2" tint="-9.9948118533890809E-2"/>
        </patternFill>
      </fill>
    </dxf>
    <dxf>
      <font>
        <b/>
        <i val="0"/>
      </font>
      <fill>
        <patternFill>
          <bgColor theme="2" tint="-9.9948118533890809E-2"/>
        </patternFill>
      </fill>
    </dxf>
    <dxf>
      <font>
        <b/>
        <i val="0"/>
      </font>
      <fill>
        <patternFill>
          <bgColor theme="2" tint="-9.9948118533890809E-2"/>
        </patternFill>
      </fill>
    </dxf>
    <dxf>
      <fill>
        <patternFill>
          <bgColor rgb="FFFFFF00"/>
        </patternFill>
      </fill>
    </dxf>
    <dxf>
      <fill>
        <patternFill>
          <bgColor rgb="FFFFFF00"/>
        </patternFill>
      </fill>
    </dxf>
    <dxf>
      <fill>
        <patternFill>
          <bgColor theme="2"/>
        </patternFill>
      </fill>
    </dxf>
    <dxf>
      <font>
        <b/>
        <i val="0"/>
      </font>
      <fill>
        <patternFill>
          <bgColor theme="2" tint="-9.9948118533890809E-2"/>
        </patternFill>
      </fill>
    </dxf>
    <dxf>
      <font>
        <b/>
        <i val="0"/>
      </font>
      <fill>
        <patternFill>
          <bgColor theme="2" tint="-9.9948118533890809E-2"/>
        </patternFill>
      </fill>
    </dxf>
    <dxf>
      <font>
        <b/>
        <i val="0"/>
      </font>
      <fill>
        <patternFill>
          <bgColor theme="2" tint="-9.9948118533890809E-2"/>
        </patternFill>
      </fill>
    </dxf>
    <dxf>
      <fill>
        <patternFill>
          <bgColor rgb="FFFFFF00"/>
        </patternFill>
      </fill>
    </dxf>
    <dxf>
      <fill>
        <patternFill>
          <bgColor rgb="FFFFFF00"/>
        </patternFill>
      </fill>
    </dxf>
    <dxf>
      <fill>
        <patternFill>
          <bgColor theme="2"/>
        </patternFill>
      </fill>
    </dxf>
    <dxf>
      <font>
        <b/>
        <i val="0"/>
      </font>
      <fill>
        <patternFill>
          <bgColor theme="2" tint="-9.9948118533890809E-2"/>
        </patternFill>
      </fill>
    </dxf>
    <dxf>
      <font>
        <b/>
        <i val="0"/>
      </font>
      <fill>
        <patternFill>
          <bgColor theme="2" tint="-9.9948118533890809E-2"/>
        </patternFill>
      </fill>
    </dxf>
    <dxf>
      <font>
        <b/>
        <i val="0"/>
      </font>
      <fill>
        <patternFill>
          <bgColor theme="2" tint="-9.9948118533890809E-2"/>
        </patternFill>
      </fill>
    </dxf>
    <dxf>
      <fill>
        <patternFill>
          <bgColor rgb="FFFFFF00"/>
        </patternFill>
      </fill>
    </dxf>
    <dxf>
      <fill>
        <patternFill>
          <bgColor rgb="FFFFFF00"/>
        </patternFill>
      </fill>
    </dxf>
    <dxf>
      <fill>
        <patternFill>
          <bgColor theme="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92D050"/>
        </patternFill>
      </fill>
    </dxf>
    <dxf>
      <font>
        <color auto="1"/>
      </font>
      <numFmt numFmtId="14" formatCode="0.00%"/>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504825</xdr:colOff>
      <xdr:row>29</xdr:row>
      <xdr:rowOff>104775</xdr:rowOff>
    </xdr:from>
    <xdr:to>
      <xdr:col>18</xdr:col>
      <xdr:colOff>428625</xdr:colOff>
      <xdr:row>34</xdr:row>
      <xdr:rowOff>104775</xdr:rowOff>
    </xdr:to>
    <xdr:sp macro="" textlink="">
      <xdr:nvSpPr>
        <xdr:cNvPr id="6" name="Down Arrow 5" descr="Large arrow pointing down with the words &quot;Scroll Down&quot; above it.">
          <a:extLst>
            <a:ext uri="{FF2B5EF4-FFF2-40B4-BE49-F238E27FC236}">
              <a16:creationId xmlns:a16="http://schemas.microsoft.com/office/drawing/2014/main" id="{00000000-0008-0000-0000-000006000000}"/>
            </a:ext>
          </a:extLst>
        </xdr:cNvPr>
        <xdr:cNvSpPr/>
      </xdr:nvSpPr>
      <xdr:spPr>
        <a:xfrm>
          <a:off x="12954000" y="5895975"/>
          <a:ext cx="685800" cy="952500"/>
        </a:xfrm>
        <a:prstGeom prst="downArrow">
          <a:avLst/>
        </a:prstGeom>
        <a:solidFill>
          <a:schemeClr val="bg2">
            <a:lumMod val="50000"/>
          </a:schemeClr>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17</xdr:col>
      <xdr:colOff>342900</xdr:colOff>
      <xdr:row>28</xdr:row>
      <xdr:rowOff>19051</xdr:rowOff>
    </xdr:from>
    <xdr:to>
      <xdr:col>18</xdr:col>
      <xdr:colOff>600075</xdr:colOff>
      <xdr:row>29</xdr:row>
      <xdr:rowOff>76201</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2792075" y="5619751"/>
          <a:ext cx="1019175"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Scroll</a:t>
          </a:r>
          <a:r>
            <a:rPr lang="en-US" sz="1100" b="1" baseline="0"/>
            <a:t> Down</a:t>
          </a:r>
          <a:endParaRPr lang="en-US" sz="1100" b="1"/>
        </a:p>
      </xdr:txBody>
    </xdr:sp>
    <xdr:clientData/>
  </xdr:twoCellAnchor>
  <xdr:twoCellAnchor>
    <xdr:from>
      <xdr:col>6</xdr:col>
      <xdr:colOff>876299</xdr:colOff>
      <xdr:row>28</xdr:row>
      <xdr:rowOff>104775</xdr:rowOff>
    </xdr:from>
    <xdr:to>
      <xdr:col>10</xdr:col>
      <xdr:colOff>95249</xdr:colOff>
      <xdr:row>32</xdr:row>
      <xdr:rowOff>142875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095749" y="6096000"/>
          <a:ext cx="2943225"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See the other</a:t>
          </a:r>
          <a:r>
            <a:rPr lang="en-US" sz="1100" b="1" baseline="0"/>
            <a:t> tab for more information regarding budget justifications required. These values will change between YES/NO depending on the values of the highlighted cells.</a:t>
          </a:r>
          <a:endParaRPr lang="en-US" sz="1100" b="1"/>
        </a:p>
      </xdr:txBody>
    </xdr:sp>
    <xdr:clientData/>
  </xdr:twoCellAnchor>
  <xdr:twoCellAnchor>
    <xdr:from>
      <xdr:col>16</xdr:col>
      <xdr:colOff>400051</xdr:colOff>
      <xdr:row>0</xdr:row>
      <xdr:rowOff>76200</xdr:rowOff>
    </xdr:from>
    <xdr:to>
      <xdr:col>22</xdr:col>
      <xdr:colOff>361950</xdr:colOff>
      <xdr:row>5</xdr:row>
      <xdr:rowOff>114300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58576" y="76200"/>
          <a:ext cx="3924299" cy="11811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sng">
              <a:solidFill>
                <a:sysClr val="windowText" lastClr="000000"/>
              </a:solidFill>
            </a:rPr>
            <a:t>Questions?</a:t>
          </a:r>
          <a:endParaRPr lang="en-US" sz="500" b="0" i="0" u="sng" strike="noStrike">
            <a:solidFill>
              <a:schemeClr val="dk1"/>
            </a:solidFill>
            <a:effectLst/>
            <a:latin typeface="+mn-lt"/>
            <a:ea typeface="+mn-ea"/>
            <a:cs typeface="+mn-cs"/>
          </a:endParaRPr>
        </a:p>
        <a:p>
          <a:endParaRPr lang="en-US" sz="100"/>
        </a:p>
        <a:p>
          <a:pPr marL="0" marR="0" indent="0" algn="l" defTabSz="914400" eaLnBrk="1" fontAlgn="auto" latinLnBrk="0" hangingPunct="1">
            <a:lnSpc>
              <a:spcPct val="100000"/>
            </a:lnSpc>
            <a:spcBef>
              <a:spcPts val="0"/>
            </a:spcBef>
            <a:spcAft>
              <a:spcPts val="0"/>
            </a:spcAft>
            <a:buClrTx/>
            <a:buSzTx/>
            <a:buFontTx/>
            <a:buNone/>
            <a:tabLst/>
            <a:defRPr/>
          </a:pPr>
          <a:r>
            <a:rPr lang="en-US" sz="1100" b="1" u="sng"/>
            <a:t>Email DSP:</a:t>
          </a:r>
          <a:r>
            <a:rPr lang="en-US" sz="1100" b="1" u="none" baseline="0"/>
            <a:t>                  	                 	          </a:t>
          </a:r>
          <a:r>
            <a:rPr lang="en-US" sz="1100" b="1" i="0" u="sng">
              <a:solidFill>
                <a:schemeClr val="dk1"/>
              </a:solidFill>
              <a:effectLst/>
              <a:latin typeface="+mn-lt"/>
              <a:ea typeface="+mn-ea"/>
              <a:cs typeface="+mn-cs"/>
            </a:rPr>
            <a:t>Call DSP:</a:t>
          </a:r>
          <a:endParaRPr lang="en-US">
            <a:effectLst/>
          </a:endParaRPr>
        </a:p>
        <a:p>
          <a:pPr algn="l"/>
          <a:r>
            <a:rPr lang="en-US" sz="1100" u="sng">
              <a:solidFill>
                <a:schemeClr val="accent1">
                  <a:lumMod val="75000"/>
                </a:schemeClr>
              </a:solidFill>
            </a:rPr>
            <a:t>dsp@uiowa.edu</a:t>
          </a:r>
          <a:r>
            <a:rPr lang="en-US" sz="1100" u="none">
              <a:solidFill>
                <a:schemeClr val="accent1">
                  <a:lumMod val="75000"/>
                </a:schemeClr>
              </a:solidFill>
            </a:rPr>
            <a:t>                                                              </a:t>
          </a:r>
          <a:r>
            <a:rPr lang="en-US" sz="1100" u="none">
              <a:solidFill>
                <a:schemeClr val="dk1"/>
              </a:solidFill>
              <a:effectLst/>
              <a:latin typeface="+mn-lt"/>
              <a:ea typeface="+mn-ea"/>
              <a:cs typeface="+mn-cs"/>
            </a:rPr>
            <a:t>(319</a:t>
          </a:r>
          <a:r>
            <a:rPr lang="en-US" sz="1100">
              <a:solidFill>
                <a:schemeClr val="dk1"/>
              </a:solidFill>
              <a:effectLst/>
              <a:latin typeface="+mn-lt"/>
              <a:ea typeface="+mn-ea"/>
              <a:cs typeface="+mn-cs"/>
            </a:rPr>
            <a:t>) 335-2123</a:t>
          </a:r>
          <a:endParaRPr lang="en-US" sz="1100" u="sng" baseline="0">
            <a:solidFill>
              <a:schemeClr val="accent1">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247650</xdr:colOff>
      <xdr:row>1</xdr:row>
      <xdr:rowOff>66676</xdr:rowOff>
    </xdr:from>
    <xdr:to>
      <xdr:col>8</xdr:col>
      <xdr:colOff>419100</xdr:colOff>
      <xdr:row>4</xdr:row>
      <xdr:rowOff>95251</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3171825" y="266701"/>
          <a:ext cx="26098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t>NOTE: These values will change between YES/NO depending on the values of the highlighted cells on the first tab.</a:t>
          </a:r>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311150</xdr:colOff>
      <xdr:row>8</xdr:row>
      <xdr:rowOff>6350</xdr:rowOff>
    </xdr:from>
    <xdr:to>
      <xdr:col>2</xdr:col>
      <xdr:colOff>315948</xdr:colOff>
      <xdr:row>12</xdr:row>
      <xdr:rowOff>0</xdr:rowOff>
    </xdr:to>
    <xdr:cxnSp macro="">
      <xdr:nvCxnSpPr>
        <xdr:cNvPr id="11" name="Straight Arrow Connector 10" descr="When answering &quot;Yes&quot; to the information above follow this arrow down to the next text box. ">
          <a:extLst>
            <a:ext uri="{FF2B5EF4-FFF2-40B4-BE49-F238E27FC236}">
              <a16:creationId xmlns:a16="http://schemas.microsoft.com/office/drawing/2014/main" id="{00000000-0008-0000-0300-00000B000000}"/>
            </a:ext>
          </a:extLst>
        </xdr:cNvPr>
        <xdr:cNvCxnSpPr/>
      </xdr:nvCxnSpPr>
      <xdr:spPr>
        <a:xfrm>
          <a:off x="1562100" y="1587500"/>
          <a:ext cx="4798" cy="7683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596900</xdr:colOff>
      <xdr:row>22</xdr:row>
      <xdr:rowOff>132603</xdr:rowOff>
    </xdr:from>
    <xdr:to>
      <xdr:col>4</xdr:col>
      <xdr:colOff>590550</xdr:colOff>
      <xdr:row>22</xdr:row>
      <xdr:rowOff>133350</xdr:rowOff>
    </xdr:to>
    <xdr:cxnSp macro="">
      <xdr:nvCxnSpPr>
        <xdr:cNvPr id="17" name="Straight Arrow Connector 16" descr="When answering &quot;Yes&quot; to the information above follow this arrow down to the next text box. ">
          <a:extLst>
            <a:ext uri="{FF2B5EF4-FFF2-40B4-BE49-F238E27FC236}">
              <a16:creationId xmlns:a16="http://schemas.microsoft.com/office/drawing/2014/main" id="{00000000-0008-0000-0300-000011000000}"/>
            </a:ext>
          </a:extLst>
        </xdr:cNvPr>
        <xdr:cNvCxnSpPr/>
      </xdr:nvCxnSpPr>
      <xdr:spPr>
        <a:xfrm flipV="1">
          <a:off x="2457450" y="4361703"/>
          <a:ext cx="603250" cy="74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330200</xdr:colOff>
      <xdr:row>15</xdr:row>
      <xdr:rowOff>184150</xdr:rowOff>
    </xdr:from>
    <xdr:to>
      <xdr:col>2</xdr:col>
      <xdr:colOff>334494</xdr:colOff>
      <xdr:row>20</xdr:row>
      <xdr:rowOff>374</xdr:rowOff>
    </xdr:to>
    <xdr:cxnSp macro="">
      <xdr:nvCxnSpPr>
        <xdr:cNvPr id="23" name="Straight Arrow Connector 22" descr="When answering &quot;Yes&quot; to the information above follow this arrow down to the next text box. ">
          <a:extLst>
            <a:ext uri="{FF2B5EF4-FFF2-40B4-BE49-F238E27FC236}">
              <a16:creationId xmlns:a16="http://schemas.microsoft.com/office/drawing/2014/main" id="{00000000-0008-0000-0300-000017000000}"/>
            </a:ext>
          </a:extLst>
        </xdr:cNvPr>
        <xdr:cNvCxnSpPr/>
      </xdr:nvCxnSpPr>
      <xdr:spPr>
        <a:xfrm>
          <a:off x="1581150" y="3098800"/>
          <a:ext cx="4294" cy="74967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xdr:row>
      <xdr:rowOff>95250</xdr:rowOff>
    </xdr:from>
    <xdr:to>
      <xdr:col>4</xdr:col>
      <xdr:colOff>608134</xdr:colOff>
      <xdr:row>6</xdr:row>
      <xdr:rowOff>95250</xdr:rowOff>
    </xdr:to>
    <xdr:cxnSp macro="">
      <xdr:nvCxnSpPr>
        <xdr:cNvPr id="31" name="Straight Arrow Connector 30" descr="When answering &quot;No&quot; to the information to the left follow this arrow down to the next text box. ">
          <a:extLst>
            <a:ext uri="{FF2B5EF4-FFF2-40B4-BE49-F238E27FC236}">
              <a16:creationId xmlns:a16="http://schemas.microsoft.com/office/drawing/2014/main" id="{00000000-0008-0000-0300-00001F000000}"/>
            </a:ext>
          </a:extLst>
        </xdr:cNvPr>
        <xdr:cNvCxnSpPr/>
      </xdr:nvCxnSpPr>
      <xdr:spPr>
        <a:xfrm>
          <a:off x="2395904" y="1260231"/>
          <a:ext cx="608134"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13</xdr:row>
      <xdr:rowOff>102577</xdr:rowOff>
    </xdr:from>
    <xdr:to>
      <xdr:col>4</xdr:col>
      <xdr:colOff>608134</xdr:colOff>
      <xdr:row>13</xdr:row>
      <xdr:rowOff>102577</xdr:rowOff>
    </xdr:to>
    <xdr:cxnSp macro="">
      <xdr:nvCxnSpPr>
        <xdr:cNvPr id="32" name="Straight Arrow Connector 31" descr="When answering &quot;No&quot; to the information to the left follow this arrow down to the next text box. ">
          <a:extLst>
            <a:ext uri="{FF2B5EF4-FFF2-40B4-BE49-F238E27FC236}">
              <a16:creationId xmlns:a16="http://schemas.microsoft.com/office/drawing/2014/main" id="{00000000-0008-0000-0300-000020000000}"/>
            </a:ext>
          </a:extLst>
        </xdr:cNvPr>
        <xdr:cNvCxnSpPr/>
      </xdr:nvCxnSpPr>
      <xdr:spPr>
        <a:xfrm>
          <a:off x="2395904" y="2645019"/>
          <a:ext cx="608134"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608134</xdr:colOff>
      <xdr:row>20</xdr:row>
      <xdr:rowOff>102577</xdr:rowOff>
    </xdr:from>
    <xdr:to>
      <xdr:col>4</xdr:col>
      <xdr:colOff>608133</xdr:colOff>
      <xdr:row>20</xdr:row>
      <xdr:rowOff>102577</xdr:rowOff>
    </xdr:to>
    <xdr:cxnSp macro="">
      <xdr:nvCxnSpPr>
        <xdr:cNvPr id="33" name="Straight Arrow Connector 32" descr="When answering &quot;No&quot; to the information to the left follow this arrow down to the next text box. ">
          <a:extLst>
            <a:ext uri="{FF2B5EF4-FFF2-40B4-BE49-F238E27FC236}">
              <a16:creationId xmlns:a16="http://schemas.microsoft.com/office/drawing/2014/main" id="{00000000-0008-0000-0300-000021000000}"/>
            </a:ext>
          </a:extLst>
        </xdr:cNvPr>
        <xdr:cNvCxnSpPr/>
      </xdr:nvCxnSpPr>
      <xdr:spPr>
        <a:xfrm>
          <a:off x="2395903" y="4015154"/>
          <a:ext cx="608134"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xdr:row>
      <xdr:rowOff>87923</xdr:rowOff>
    </xdr:from>
    <xdr:to>
      <xdr:col>7</xdr:col>
      <xdr:colOff>561975</xdr:colOff>
      <xdr:row>8</xdr:row>
      <xdr:rowOff>19050</xdr:rowOff>
    </xdr:to>
    <xdr:cxnSp macro="">
      <xdr:nvCxnSpPr>
        <xdr:cNvPr id="34" name="Straight Arrow Connector 33" descr="When answering &quot;No&quot; to the information to the left follow this arrow to the next text box. ">
          <a:extLst>
            <a:ext uri="{FF2B5EF4-FFF2-40B4-BE49-F238E27FC236}">
              <a16:creationId xmlns:a16="http://schemas.microsoft.com/office/drawing/2014/main" id="{00000000-0008-0000-0300-000022000000}"/>
            </a:ext>
          </a:extLst>
        </xdr:cNvPr>
        <xdr:cNvCxnSpPr/>
      </xdr:nvCxnSpPr>
      <xdr:spPr>
        <a:xfrm>
          <a:off x="3657600" y="1326173"/>
          <a:ext cx="828675" cy="33117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7327</xdr:colOff>
      <xdr:row>10</xdr:row>
      <xdr:rowOff>133350</xdr:rowOff>
    </xdr:from>
    <xdr:to>
      <xdr:col>7</xdr:col>
      <xdr:colOff>552450</xdr:colOff>
      <xdr:row>13</xdr:row>
      <xdr:rowOff>87924</xdr:rowOff>
    </xdr:to>
    <xdr:cxnSp macro="">
      <xdr:nvCxnSpPr>
        <xdr:cNvPr id="37" name="Straight Arrow Connector 36" descr="When answering &quot;No&quot; to the information to the left follow this arrow to the next text box. ">
          <a:extLst>
            <a:ext uri="{FF2B5EF4-FFF2-40B4-BE49-F238E27FC236}">
              <a16:creationId xmlns:a16="http://schemas.microsoft.com/office/drawing/2014/main" id="{00000000-0008-0000-0300-000025000000}"/>
            </a:ext>
          </a:extLst>
        </xdr:cNvPr>
        <xdr:cNvCxnSpPr/>
      </xdr:nvCxnSpPr>
      <xdr:spPr>
        <a:xfrm flipV="1">
          <a:off x="3664927" y="2171700"/>
          <a:ext cx="811823" cy="5546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76200</xdr:rowOff>
    </xdr:from>
    <xdr:to>
      <xdr:col>8</xdr:col>
      <xdr:colOff>57150</xdr:colOff>
      <xdr:row>20</xdr:row>
      <xdr:rowOff>80596</xdr:rowOff>
    </xdr:to>
    <xdr:cxnSp macro="">
      <xdr:nvCxnSpPr>
        <xdr:cNvPr id="39" name="Straight Arrow Connector 38" descr="When answering &quot;No&quot; to the information to the left follow this arrow to the next text box. ">
          <a:extLst>
            <a:ext uri="{FF2B5EF4-FFF2-40B4-BE49-F238E27FC236}">
              <a16:creationId xmlns:a16="http://schemas.microsoft.com/office/drawing/2014/main" id="{00000000-0008-0000-0300-000027000000}"/>
            </a:ext>
          </a:extLst>
        </xdr:cNvPr>
        <xdr:cNvCxnSpPr/>
      </xdr:nvCxnSpPr>
      <xdr:spPr>
        <a:xfrm flipV="1">
          <a:off x="3657600" y="2714625"/>
          <a:ext cx="933450" cy="138552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9</xdr:row>
      <xdr:rowOff>31750</xdr:rowOff>
    </xdr:from>
    <xdr:to>
      <xdr:col>3</xdr:col>
      <xdr:colOff>6350</xdr:colOff>
      <xdr:row>10</xdr:row>
      <xdr:rowOff>101600</xdr:rowOff>
    </xdr:to>
    <xdr:sp macro="" textlink="">
      <xdr:nvSpPr>
        <xdr:cNvPr id="4" name="TextBox 3">
          <a:extLst>
            <a:ext uri="{FF2B5EF4-FFF2-40B4-BE49-F238E27FC236}">
              <a16:creationId xmlns:a16="http://schemas.microsoft.com/office/drawing/2014/main" id="{F96077F9-A091-25D7-A774-797A81B3BBF1}"/>
            </a:ext>
          </a:extLst>
        </xdr:cNvPr>
        <xdr:cNvSpPr txBox="1"/>
      </xdr:nvSpPr>
      <xdr:spPr>
        <a:xfrm>
          <a:off x="1250950" y="1809750"/>
          <a:ext cx="615950" cy="254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Yes</a:t>
          </a:r>
        </a:p>
      </xdr:txBody>
    </xdr:sp>
    <xdr:clientData/>
  </xdr:twoCellAnchor>
  <xdr:twoCellAnchor>
    <xdr:from>
      <xdr:col>2</xdr:col>
      <xdr:colOff>0</xdr:colOff>
      <xdr:row>17</xdr:row>
      <xdr:rowOff>0</xdr:rowOff>
    </xdr:from>
    <xdr:to>
      <xdr:col>2</xdr:col>
      <xdr:colOff>596900</xdr:colOff>
      <xdr:row>18</xdr:row>
      <xdr:rowOff>12700</xdr:rowOff>
    </xdr:to>
    <xdr:sp macro="" textlink="">
      <xdr:nvSpPr>
        <xdr:cNvPr id="8" name="TextBox 7">
          <a:extLst>
            <a:ext uri="{FF2B5EF4-FFF2-40B4-BE49-F238E27FC236}">
              <a16:creationId xmlns:a16="http://schemas.microsoft.com/office/drawing/2014/main" id="{8F370F82-5D1D-A5C3-92C0-F19C210967A0}"/>
            </a:ext>
          </a:extLst>
        </xdr:cNvPr>
        <xdr:cNvSpPr txBox="1"/>
      </xdr:nvSpPr>
      <xdr:spPr>
        <a:xfrm>
          <a:off x="1250950" y="3289300"/>
          <a:ext cx="596900" cy="1968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Yes</a:t>
          </a:r>
        </a:p>
      </xdr:txBody>
    </xdr:sp>
    <xdr:clientData/>
  </xdr:twoCellAnchor>
  <xdr:twoCellAnchor>
    <xdr:from>
      <xdr:col>6</xdr:col>
      <xdr:colOff>0</xdr:colOff>
      <xdr:row>22</xdr:row>
      <xdr:rowOff>0</xdr:rowOff>
    </xdr:from>
    <xdr:to>
      <xdr:col>6</xdr:col>
      <xdr:colOff>254000</xdr:colOff>
      <xdr:row>22</xdr:row>
      <xdr:rowOff>152400</xdr:rowOff>
    </xdr:to>
    <xdr:cxnSp macro="">
      <xdr:nvCxnSpPr>
        <xdr:cNvPr id="12" name="Straight Arrow Connector 11" descr="When answering &quot;Yes&quot; to the information above follow this arrow down to the next text box. ">
          <a:extLst>
            <a:ext uri="{FF2B5EF4-FFF2-40B4-BE49-F238E27FC236}">
              <a16:creationId xmlns:a16="http://schemas.microsoft.com/office/drawing/2014/main" id="{D53B5B51-E7B2-4FD9-873C-E5D7038452E2}"/>
            </a:ext>
          </a:extLst>
        </xdr:cNvPr>
        <xdr:cNvCxnSpPr/>
      </xdr:nvCxnSpPr>
      <xdr:spPr>
        <a:xfrm>
          <a:off x="3689350" y="4229100"/>
          <a:ext cx="254000" cy="1524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dsp.research.uiowa.edu/facilities-administrative-fa-cos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grants.nih.gov/grants/funding/modular/modular_faq_pub.htm" TargetMode="External"/><Relationship Id="rId1" Type="http://schemas.openxmlformats.org/officeDocument/2006/relationships/hyperlink" Target="http://grants.nih.gov/grants/how-to-apply-application-guide/format-and-write/develop-your-budget/modular.htm"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2"/>
  <sheetViews>
    <sheetView tabSelected="1" topLeftCell="I1" zoomScaleNormal="100" workbookViewId="0">
      <selection activeCell="O10" sqref="O10:Q10"/>
    </sheetView>
  </sheetViews>
  <sheetFormatPr defaultRowHeight="14.5" x14ac:dyDescent="0.35"/>
  <cols>
    <col min="1" max="1" width="2.453125" customWidth="1"/>
    <col min="2" max="2" width="4.7265625" customWidth="1"/>
    <col min="4" max="4" width="6.54296875" customWidth="1"/>
    <col min="5" max="5" width="10.7265625" customWidth="1"/>
    <col min="6" max="6" width="14.7265625" customWidth="1"/>
    <col min="7" max="8" width="14.26953125" customWidth="1"/>
    <col min="9" max="9" width="22.453125" customWidth="1"/>
    <col min="10" max="10" width="14.26953125" style="1" customWidth="1"/>
    <col min="11" max="11" width="14.26953125" customWidth="1"/>
    <col min="12" max="12" width="1.7265625" customWidth="1"/>
    <col min="13" max="13" width="7.453125" customWidth="1"/>
    <col min="14" max="15" width="11.453125" customWidth="1"/>
    <col min="16" max="16" width="15.453125" customWidth="1"/>
    <col min="17" max="18" width="11.453125" customWidth="1"/>
  </cols>
  <sheetData>
    <row r="1" spans="2:20" ht="21" x14ac:dyDescent="0.5">
      <c r="B1" s="76" t="s">
        <v>31</v>
      </c>
      <c r="C1" s="77"/>
      <c r="D1" s="77"/>
      <c r="E1" s="78"/>
      <c r="G1" s="59" t="s">
        <v>101</v>
      </c>
      <c r="H1" s="59"/>
      <c r="I1" s="59"/>
      <c r="J1" s="59"/>
      <c r="K1" s="59"/>
      <c r="N1" s="43"/>
      <c r="O1" s="21"/>
      <c r="P1" s="1"/>
    </row>
    <row r="2" spans="2:20" ht="19" thickBot="1" x14ac:dyDescent="0.5">
      <c r="B2" s="79" t="s">
        <v>32</v>
      </c>
      <c r="C2" s="80"/>
      <c r="D2" s="80"/>
      <c r="E2" s="81"/>
      <c r="G2" s="60" t="s">
        <v>64</v>
      </c>
      <c r="H2" s="60"/>
      <c r="I2" s="60"/>
      <c r="J2" s="60"/>
      <c r="K2" s="60"/>
      <c r="N2" s="43"/>
      <c r="O2" s="21"/>
      <c r="P2" s="1"/>
      <c r="Q2" s="42"/>
    </row>
    <row r="3" spans="2:20" ht="18.5" x14ac:dyDescent="0.45">
      <c r="B3" s="35"/>
      <c r="C3" s="35"/>
      <c r="D3" s="35"/>
      <c r="E3" s="35"/>
      <c r="G3" s="5"/>
      <c r="P3" s="1"/>
      <c r="Q3" s="42"/>
    </row>
    <row r="4" spans="2:20" ht="15" thickBot="1" x14ac:dyDescent="0.4">
      <c r="P4" s="1"/>
      <c r="Q4" s="42"/>
    </row>
    <row r="5" spans="2:20" x14ac:dyDescent="0.35">
      <c r="B5" s="82" t="s">
        <v>33</v>
      </c>
      <c r="C5" s="83"/>
      <c r="D5" s="83"/>
      <c r="E5" s="83"/>
      <c r="F5" s="44" t="s">
        <v>66</v>
      </c>
      <c r="H5" s="65" t="s">
        <v>104</v>
      </c>
      <c r="I5" s="66"/>
      <c r="J5" s="67"/>
    </row>
    <row r="6" spans="2:20" ht="15" thickBot="1" x14ac:dyDescent="0.4">
      <c r="B6" s="84" t="s">
        <v>34</v>
      </c>
      <c r="C6" s="85"/>
      <c r="D6" s="85"/>
      <c r="E6" s="85"/>
      <c r="F6" s="45"/>
      <c r="H6" s="68"/>
      <c r="I6" s="69"/>
      <c r="J6" s="70"/>
      <c r="R6" s="21"/>
      <c r="S6" s="2"/>
      <c r="T6" s="1"/>
    </row>
    <row r="7" spans="2:20" ht="15" customHeight="1" thickBot="1" x14ac:dyDescent="0.4">
      <c r="B7" s="86" t="s">
        <v>65</v>
      </c>
      <c r="C7" s="87"/>
      <c r="D7" s="87"/>
      <c r="E7" s="87"/>
      <c r="F7" s="46"/>
      <c r="H7" s="71"/>
      <c r="I7" s="72"/>
      <c r="J7" s="73"/>
      <c r="L7" s="62" t="s">
        <v>96</v>
      </c>
      <c r="M7" s="63"/>
      <c r="N7" s="63"/>
      <c r="O7" s="64"/>
      <c r="P7" s="30" t="s">
        <v>74</v>
      </c>
    </row>
    <row r="8" spans="2:20" ht="15.75" customHeight="1" x14ac:dyDescent="0.35">
      <c r="H8" s="31" t="s">
        <v>51</v>
      </c>
      <c r="I8" s="36">
        <v>0</v>
      </c>
      <c r="J8" s="32">
        <f>I8*25000</f>
        <v>0</v>
      </c>
      <c r="L8" s="56" t="s">
        <v>73</v>
      </c>
      <c r="M8" s="56"/>
      <c r="N8" s="56"/>
      <c r="O8" s="56"/>
      <c r="P8" s="56"/>
      <c r="Q8" s="56"/>
    </row>
    <row r="9" spans="2:20" x14ac:dyDescent="0.35">
      <c r="H9" s="29" t="s">
        <v>52</v>
      </c>
      <c r="I9" s="36">
        <v>0</v>
      </c>
      <c r="J9" s="4">
        <f t="shared" ref="J9:J12" si="0">I9*25000</f>
        <v>0</v>
      </c>
    </row>
    <row r="10" spans="2:20" x14ac:dyDescent="0.35">
      <c r="B10" s="28" t="s">
        <v>109</v>
      </c>
      <c r="C10" s="88" t="s">
        <v>110</v>
      </c>
      <c r="D10" s="89"/>
      <c r="E10" s="90"/>
      <c r="H10" s="29" t="s">
        <v>53</v>
      </c>
      <c r="I10" s="36">
        <v>0</v>
      </c>
      <c r="J10" s="4">
        <f t="shared" si="0"/>
        <v>0</v>
      </c>
      <c r="L10" s="5" t="s">
        <v>14</v>
      </c>
      <c r="O10" s="61"/>
      <c r="P10" s="61"/>
      <c r="Q10" s="61"/>
    </row>
    <row r="11" spans="2:20" x14ac:dyDescent="0.35">
      <c r="C11" s="92" t="s">
        <v>9</v>
      </c>
      <c r="D11" s="92"/>
      <c r="E11" s="92"/>
      <c r="H11" s="29" t="s">
        <v>54</v>
      </c>
      <c r="I11" s="36">
        <v>0</v>
      </c>
      <c r="J11" s="4">
        <f t="shared" si="0"/>
        <v>0</v>
      </c>
      <c r="M11" s="22" t="s">
        <v>15</v>
      </c>
      <c r="N11" s="22" t="s">
        <v>16</v>
      </c>
      <c r="O11" s="22" t="s">
        <v>17</v>
      </c>
      <c r="P11" s="22" t="s">
        <v>35</v>
      </c>
    </row>
    <row r="12" spans="2:20" x14ac:dyDescent="0.35">
      <c r="C12" s="93" t="s">
        <v>7</v>
      </c>
      <c r="D12" s="94"/>
      <c r="E12" s="95"/>
      <c r="F12" s="53">
        <v>0</v>
      </c>
      <c r="H12" s="29" t="s">
        <v>55</v>
      </c>
      <c r="I12" s="36">
        <v>0</v>
      </c>
      <c r="J12" s="4">
        <f t="shared" si="0"/>
        <v>0</v>
      </c>
      <c r="M12" s="3">
        <v>1</v>
      </c>
      <c r="N12" s="49"/>
      <c r="O12" s="49"/>
      <c r="P12" s="24">
        <f>SUM(N12:O12)</f>
        <v>0</v>
      </c>
    </row>
    <row r="13" spans="2:20" x14ac:dyDescent="0.35">
      <c r="C13" s="96" t="s">
        <v>8</v>
      </c>
      <c r="D13" s="85"/>
      <c r="E13" s="97"/>
      <c r="F13" s="54">
        <v>0</v>
      </c>
      <c r="H13" s="23"/>
      <c r="I13" s="3" t="s">
        <v>56</v>
      </c>
      <c r="J13" s="25">
        <f>SUM(J8:J12)</f>
        <v>0</v>
      </c>
      <c r="M13" s="3">
        <v>2</v>
      </c>
      <c r="N13" s="49"/>
      <c r="O13" s="49"/>
      <c r="P13" s="24">
        <f>SUM(N13:O13)</f>
        <v>0</v>
      </c>
    </row>
    <row r="14" spans="2:20" x14ac:dyDescent="0.35">
      <c r="C14" s="96" t="s">
        <v>24</v>
      </c>
      <c r="D14" s="85"/>
      <c r="E14" s="97"/>
      <c r="F14" s="52">
        <f>N65</f>
        <v>0</v>
      </c>
      <c r="M14" s="3">
        <v>3</v>
      </c>
      <c r="N14" s="49"/>
      <c r="O14" s="49"/>
      <c r="P14" s="24">
        <f>SUM(N14:O14)</f>
        <v>0</v>
      </c>
    </row>
    <row r="15" spans="2:20" ht="15" thickBot="1" x14ac:dyDescent="0.4">
      <c r="C15" s="98" t="s">
        <v>95</v>
      </c>
      <c r="D15" s="99"/>
      <c r="E15" s="100"/>
      <c r="F15" s="54">
        <v>0</v>
      </c>
      <c r="M15" s="3">
        <v>4</v>
      </c>
      <c r="N15" s="49"/>
      <c r="O15" s="49"/>
      <c r="P15" s="24">
        <f>SUM(N15:O15)</f>
        <v>0</v>
      </c>
    </row>
    <row r="16" spans="2:20" ht="15" thickBot="1" x14ac:dyDescent="0.4">
      <c r="H16" s="74" t="s">
        <v>62</v>
      </c>
      <c r="I16" s="75"/>
      <c r="J16" s="30" t="s">
        <v>50</v>
      </c>
      <c r="M16" s="3">
        <v>5</v>
      </c>
      <c r="N16" s="49"/>
      <c r="O16" s="49"/>
      <c r="P16" s="24">
        <f>SUM(N16:O16)</f>
        <v>0</v>
      </c>
    </row>
    <row r="17" spans="3:17" x14ac:dyDescent="0.35">
      <c r="C17" s="91" t="s">
        <v>13</v>
      </c>
      <c r="D17" s="91"/>
      <c r="E17" s="91"/>
      <c r="F17" s="1"/>
      <c r="H17" s="103" t="s">
        <v>108</v>
      </c>
      <c r="I17" s="103"/>
      <c r="J17" s="34">
        <v>0.55500000000000005</v>
      </c>
      <c r="M17" s="1"/>
      <c r="N17" s="25">
        <f>SUM(N12:N16)</f>
        <v>0</v>
      </c>
      <c r="O17" s="25">
        <f t="shared" ref="O17:P17" si="1">SUM(O12:O16)</f>
        <v>0</v>
      </c>
      <c r="P17" s="25">
        <f t="shared" si="1"/>
        <v>0</v>
      </c>
    </row>
    <row r="18" spans="3:17" x14ac:dyDescent="0.35">
      <c r="C18" s="93" t="s">
        <v>7</v>
      </c>
      <c r="D18" s="94"/>
      <c r="E18" s="95"/>
      <c r="F18" s="53">
        <v>0</v>
      </c>
      <c r="H18" s="104" t="s">
        <v>58</v>
      </c>
      <c r="I18" s="104"/>
      <c r="J18" s="33">
        <v>0.08</v>
      </c>
      <c r="M18" s="1"/>
      <c r="N18" s="1"/>
      <c r="O18" s="1"/>
    </row>
    <row r="19" spans="3:17" x14ac:dyDescent="0.35">
      <c r="C19" s="96" t="s">
        <v>8</v>
      </c>
      <c r="D19" s="85"/>
      <c r="E19" s="97"/>
      <c r="F19" s="54">
        <v>0</v>
      </c>
      <c r="H19" s="104" t="s">
        <v>107</v>
      </c>
      <c r="I19" s="104"/>
      <c r="J19" s="33">
        <v>0.26</v>
      </c>
      <c r="L19" s="5" t="s">
        <v>18</v>
      </c>
      <c r="O19" s="61"/>
      <c r="P19" s="61"/>
      <c r="Q19" s="61"/>
    </row>
    <row r="20" spans="3:17" x14ac:dyDescent="0.35">
      <c r="C20" s="96" t="s">
        <v>24</v>
      </c>
      <c r="D20" s="85"/>
      <c r="E20" s="97"/>
      <c r="F20" s="52">
        <f>O65</f>
        <v>0</v>
      </c>
      <c r="H20" s="106" t="s">
        <v>106</v>
      </c>
      <c r="I20" s="104"/>
      <c r="J20" s="33">
        <v>0.27</v>
      </c>
      <c r="M20" s="22" t="s">
        <v>15</v>
      </c>
      <c r="N20" s="22" t="s">
        <v>16</v>
      </c>
      <c r="O20" s="22" t="s">
        <v>17</v>
      </c>
      <c r="P20" s="22" t="s">
        <v>35</v>
      </c>
    </row>
    <row r="21" spans="3:17" x14ac:dyDescent="0.35">
      <c r="C21" s="98" t="s">
        <v>95</v>
      </c>
      <c r="D21" s="99"/>
      <c r="E21" s="100"/>
      <c r="F21" s="54">
        <v>0</v>
      </c>
      <c r="H21" s="113" t="s">
        <v>103</v>
      </c>
      <c r="I21" s="114"/>
      <c r="J21" s="33">
        <v>0.16</v>
      </c>
      <c r="M21" s="3">
        <v>1</v>
      </c>
      <c r="N21" s="49"/>
      <c r="O21" s="49"/>
      <c r="P21" s="24">
        <f>SUM(N21:O21)</f>
        <v>0</v>
      </c>
    </row>
    <row r="22" spans="3:17" x14ac:dyDescent="0.35">
      <c r="H22" s="103" t="s">
        <v>105</v>
      </c>
      <c r="I22" s="104"/>
      <c r="J22" s="33">
        <v>0.46</v>
      </c>
      <c r="M22" s="3">
        <v>2</v>
      </c>
      <c r="N22" s="49"/>
      <c r="O22" s="49"/>
      <c r="P22" s="24">
        <f t="shared" ref="P22:P24" si="2">SUM(N22:O22)</f>
        <v>0</v>
      </c>
    </row>
    <row r="23" spans="3:17" x14ac:dyDescent="0.35">
      <c r="C23" s="91" t="s">
        <v>12</v>
      </c>
      <c r="D23" s="91"/>
      <c r="E23" s="91"/>
      <c r="F23" s="1"/>
      <c r="M23" s="3">
        <v>3</v>
      </c>
      <c r="N23" s="49"/>
      <c r="O23" s="49"/>
      <c r="P23" s="24">
        <f>SUM(N23:O23)</f>
        <v>0</v>
      </c>
    </row>
    <row r="24" spans="3:17" ht="15" thickBot="1" x14ac:dyDescent="0.4">
      <c r="C24" s="93" t="s">
        <v>7</v>
      </c>
      <c r="D24" s="94"/>
      <c r="E24" s="95"/>
      <c r="F24" s="53">
        <v>0</v>
      </c>
      <c r="M24" s="3">
        <v>4</v>
      </c>
      <c r="N24" s="49"/>
      <c r="O24" s="49"/>
      <c r="P24" s="24">
        <f t="shared" si="2"/>
        <v>0</v>
      </c>
    </row>
    <row r="25" spans="3:17" ht="15" thickBot="1" x14ac:dyDescent="0.4">
      <c r="C25" s="96" t="s">
        <v>8</v>
      </c>
      <c r="D25" s="85"/>
      <c r="E25" s="97"/>
      <c r="F25" s="54">
        <v>0</v>
      </c>
      <c r="H25" s="107" t="s">
        <v>97</v>
      </c>
      <c r="I25" s="108"/>
      <c r="J25" s="109"/>
      <c r="M25" s="3">
        <v>5</v>
      </c>
      <c r="N25" s="49"/>
      <c r="O25" s="49"/>
      <c r="P25" s="24">
        <f>SUM(N25:O25)</f>
        <v>0</v>
      </c>
    </row>
    <row r="26" spans="3:17" x14ac:dyDescent="0.35">
      <c r="C26" s="96" t="s">
        <v>24</v>
      </c>
      <c r="D26" s="85"/>
      <c r="E26" s="97"/>
      <c r="F26" s="52">
        <f>P65</f>
        <v>0</v>
      </c>
      <c r="H26" s="101" t="s">
        <v>48</v>
      </c>
      <c r="I26" s="101"/>
      <c r="J26" s="36" t="s">
        <v>57</v>
      </c>
      <c r="M26" s="1"/>
      <c r="N26" s="25">
        <f>SUM(N21:N25)</f>
        <v>0</v>
      </c>
      <c r="O26" s="25">
        <f t="shared" ref="O26" si="3">SUM(O21:O25)</f>
        <v>0</v>
      </c>
      <c r="P26" s="25">
        <f t="shared" ref="P26" si="4">SUM(P21:P25)</f>
        <v>0</v>
      </c>
    </row>
    <row r="27" spans="3:17" x14ac:dyDescent="0.35">
      <c r="C27" s="98" t="s">
        <v>95</v>
      </c>
      <c r="D27" s="99"/>
      <c r="E27" s="100"/>
      <c r="F27" s="54">
        <v>0</v>
      </c>
      <c r="H27" s="105" t="s">
        <v>49</v>
      </c>
      <c r="I27" s="105"/>
      <c r="J27" s="36" t="str">
        <f>IF(OR(F12+F13+F14+F18+F19+F20+F24+F25+F26+F30+F31+F32+F36+F37+F38&gt;0.01,J16="Off Campus",AND(F7=2,I8&lt;&gt;I9),AND(F7=3,OR(I8&lt;&gt;I9,I9&lt;&gt;I10)),AND(F7=4,OR(I8&lt;&gt;I9,I9&lt;&gt;I10,I10&lt;&gt;I11)),AND(F7=5,(OR(I8&lt;&gt;I9,I9&lt;&gt;I10,I10&lt;&gt;I11,I11&lt;&gt;I12)))),"YES","NO")</f>
        <v>NO</v>
      </c>
      <c r="M27" s="1"/>
      <c r="N27" s="1"/>
      <c r="O27" s="1"/>
    </row>
    <row r="28" spans="3:17" x14ac:dyDescent="0.35">
      <c r="H28" s="102" t="s">
        <v>63</v>
      </c>
      <c r="I28" s="102"/>
      <c r="J28" s="36" t="str">
        <f>IF(P54&gt;0.01,"YES","NO")</f>
        <v>NO</v>
      </c>
      <c r="L28" s="5" t="s">
        <v>19</v>
      </c>
      <c r="O28" s="61"/>
      <c r="P28" s="61"/>
      <c r="Q28" s="61"/>
    </row>
    <row r="29" spans="3:17" x14ac:dyDescent="0.35">
      <c r="C29" s="91" t="s">
        <v>11</v>
      </c>
      <c r="D29" s="91"/>
      <c r="E29" s="91"/>
      <c r="F29" s="1"/>
      <c r="M29" s="22" t="s">
        <v>15</v>
      </c>
      <c r="N29" s="22" t="s">
        <v>16</v>
      </c>
      <c r="O29" s="22" t="s">
        <v>17</v>
      </c>
      <c r="P29" s="22" t="s">
        <v>35</v>
      </c>
    </row>
    <row r="30" spans="3:17" x14ac:dyDescent="0.35">
      <c r="C30" s="93" t="s">
        <v>7</v>
      </c>
      <c r="D30" s="94"/>
      <c r="E30" s="95"/>
      <c r="F30" s="53">
        <v>0</v>
      </c>
      <c r="M30" s="3">
        <v>1</v>
      </c>
      <c r="N30" s="49"/>
      <c r="O30" s="49"/>
      <c r="P30" s="24">
        <f>SUM(N30:O30)</f>
        <v>0</v>
      </c>
    </row>
    <row r="31" spans="3:17" x14ac:dyDescent="0.35">
      <c r="C31" s="96" t="s">
        <v>8</v>
      </c>
      <c r="D31" s="85"/>
      <c r="E31" s="97"/>
      <c r="F31" s="54">
        <v>0</v>
      </c>
      <c r="M31" s="3">
        <v>2</v>
      </c>
      <c r="N31" s="49"/>
      <c r="O31" s="49"/>
      <c r="P31" s="24">
        <f>SUM(N31:O31)</f>
        <v>0</v>
      </c>
    </row>
    <row r="32" spans="3:17" x14ac:dyDescent="0.35">
      <c r="C32" s="96" t="s">
        <v>24</v>
      </c>
      <c r="D32" s="85"/>
      <c r="E32" s="97"/>
      <c r="F32" s="52">
        <f>Q65</f>
        <v>0</v>
      </c>
      <c r="M32" s="3">
        <v>3</v>
      </c>
      <c r="N32" s="49"/>
      <c r="O32" s="49"/>
      <c r="P32" s="24">
        <f t="shared" ref="P32:P33" si="5">SUM(N32:O32)</f>
        <v>0</v>
      </c>
    </row>
    <row r="33" spans="3:17" x14ac:dyDescent="0.35">
      <c r="C33" s="98" t="s">
        <v>95</v>
      </c>
      <c r="D33" s="99"/>
      <c r="E33" s="100"/>
      <c r="F33" s="54">
        <v>0</v>
      </c>
      <c r="M33" s="3">
        <v>4</v>
      </c>
      <c r="N33" s="49"/>
      <c r="O33" s="49"/>
      <c r="P33" s="24">
        <f t="shared" si="5"/>
        <v>0</v>
      </c>
    </row>
    <row r="34" spans="3:17" x14ac:dyDescent="0.35">
      <c r="M34" s="3">
        <v>5</v>
      </c>
      <c r="N34" s="49"/>
      <c r="O34" s="49"/>
      <c r="P34" s="24">
        <f>SUM(N34:O34)</f>
        <v>0</v>
      </c>
    </row>
    <row r="35" spans="3:17" x14ac:dyDescent="0.35">
      <c r="C35" s="91" t="s">
        <v>10</v>
      </c>
      <c r="D35" s="91"/>
      <c r="E35" s="91"/>
      <c r="F35" s="1"/>
      <c r="M35" s="1"/>
      <c r="N35" s="25">
        <f>SUM(N30:N34)</f>
        <v>0</v>
      </c>
      <c r="O35" s="25">
        <f t="shared" ref="O35" si="6">SUM(O30:O34)</f>
        <v>0</v>
      </c>
      <c r="P35" s="25">
        <f t="shared" ref="P35" si="7">SUM(P30:P34)</f>
        <v>0</v>
      </c>
    </row>
    <row r="36" spans="3:17" x14ac:dyDescent="0.35">
      <c r="C36" s="93" t="s">
        <v>7</v>
      </c>
      <c r="D36" s="94"/>
      <c r="E36" s="95"/>
      <c r="F36" s="53">
        <v>0</v>
      </c>
      <c r="M36" s="1"/>
      <c r="N36" s="1"/>
      <c r="O36" s="1"/>
    </row>
    <row r="37" spans="3:17" x14ac:dyDescent="0.35">
      <c r="C37" s="96" t="s">
        <v>8</v>
      </c>
      <c r="D37" s="85"/>
      <c r="E37" s="97"/>
      <c r="F37" s="54">
        <v>0</v>
      </c>
      <c r="L37" s="5" t="s">
        <v>20</v>
      </c>
      <c r="O37" s="61"/>
      <c r="P37" s="61"/>
      <c r="Q37" s="61"/>
    </row>
    <row r="38" spans="3:17" x14ac:dyDescent="0.35">
      <c r="C38" s="96" t="s">
        <v>24</v>
      </c>
      <c r="D38" s="85"/>
      <c r="E38" s="97"/>
      <c r="F38" s="52">
        <f>R65</f>
        <v>0</v>
      </c>
      <c r="M38" s="22" t="s">
        <v>15</v>
      </c>
      <c r="N38" s="22" t="s">
        <v>16</v>
      </c>
      <c r="O38" s="22" t="s">
        <v>17</v>
      </c>
      <c r="P38" s="22" t="s">
        <v>35</v>
      </c>
    </row>
    <row r="39" spans="3:17" x14ac:dyDescent="0.35">
      <c r="C39" s="98" t="s">
        <v>95</v>
      </c>
      <c r="D39" s="99"/>
      <c r="E39" s="100"/>
      <c r="F39" s="54">
        <v>0</v>
      </c>
      <c r="M39" s="3">
        <v>1</v>
      </c>
      <c r="N39" s="49"/>
      <c r="O39" s="49"/>
      <c r="P39" s="24">
        <f>SUM(N39:O39)</f>
        <v>0</v>
      </c>
    </row>
    <row r="40" spans="3:17" x14ac:dyDescent="0.35">
      <c r="M40" s="3">
        <v>2</v>
      </c>
      <c r="N40" s="49"/>
      <c r="O40" s="49"/>
      <c r="P40" s="24">
        <f t="shared" ref="P40:P42" si="8">SUM(N40:O40)</f>
        <v>0</v>
      </c>
    </row>
    <row r="41" spans="3:17" ht="15" thickBot="1" x14ac:dyDescent="0.4">
      <c r="C41" s="2"/>
      <c r="D41" s="2"/>
      <c r="E41" s="2"/>
      <c r="F41" s="1"/>
      <c r="M41" s="3">
        <v>3</v>
      </c>
      <c r="N41" s="49"/>
      <c r="O41" s="49"/>
      <c r="P41" s="24">
        <f t="shared" si="8"/>
        <v>0</v>
      </c>
    </row>
    <row r="42" spans="3:17" x14ac:dyDescent="0.35">
      <c r="C42" s="120" t="s">
        <v>98</v>
      </c>
      <c r="D42" s="121"/>
      <c r="E42" s="121"/>
      <c r="F42" s="122"/>
      <c r="M42" s="3">
        <v>4</v>
      </c>
      <c r="N42" s="49"/>
      <c r="O42" s="49"/>
      <c r="P42" s="24">
        <f t="shared" si="8"/>
        <v>0</v>
      </c>
    </row>
    <row r="43" spans="3:17" x14ac:dyDescent="0.35">
      <c r="C43" s="123"/>
      <c r="D43" s="124"/>
      <c r="E43" s="124"/>
      <c r="F43" s="125"/>
      <c r="M43" s="3">
        <v>5</v>
      </c>
      <c r="N43" s="49"/>
      <c r="O43" s="49"/>
      <c r="P43" s="24">
        <f>SUM(N43:O43)</f>
        <v>0</v>
      </c>
    </row>
    <row r="44" spans="3:17" x14ac:dyDescent="0.35">
      <c r="C44" s="123"/>
      <c r="D44" s="124"/>
      <c r="E44" s="124"/>
      <c r="F44" s="125"/>
      <c r="M44" s="1"/>
      <c r="N44" s="25">
        <f>SUM(N39:N43)</f>
        <v>0</v>
      </c>
      <c r="O44" s="25">
        <f t="shared" ref="O44" si="9">SUM(O39:O43)</f>
        <v>0</v>
      </c>
      <c r="P44" s="25">
        <f t="shared" ref="P44" si="10">SUM(P39:P43)</f>
        <v>0</v>
      </c>
    </row>
    <row r="45" spans="3:17" x14ac:dyDescent="0.35">
      <c r="C45" s="123"/>
      <c r="D45" s="124"/>
      <c r="E45" s="124"/>
      <c r="F45" s="125"/>
      <c r="M45" s="1"/>
      <c r="N45" s="1"/>
      <c r="O45" s="1"/>
    </row>
    <row r="46" spans="3:17" x14ac:dyDescent="0.35">
      <c r="C46" s="123"/>
      <c r="D46" s="124"/>
      <c r="E46" s="124"/>
      <c r="F46" s="125"/>
      <c r="M46" s="1"/>
      <c r="N46" s="1"/>
      <c r="O46" s="1"/>
    </row>
    <row r="47" spans="3:17" ht="21.75" customHeight="1" x14ac:dyDescent="0.35">
      <c r="C47" s="115" t="s">
        <v>99</v>
      </c>
      <c r="D47" s="110"/>
      <c r="E47" s="110"/>
      <c r="F47" s="116"/>
      <c r="L47" s="28" t="s">
        <v>61</v>
      </c>
      <c r="M47" s="1"/>
      <c r="N47" s="1"/>
      <c r="O47" s="1"/>
    </row>
    <row r="48" spans="3:17" ht="15" thickBot="1" x14ac:dyDescent="0.4">
      <c r="C48" s="117"/>
      <c r="D48" s="118"/>
      <c r="E48" s="118"/>
      <c r="F48" s="119"/>
      <c r="M48" s="22" t="s">
        <v>15</v>
      </c>
      <c r="N48" s="22" t="s">
        <v>16</v>
      </c>
      <c r="O48" s="22" t="s">
        <v>17</v>
      </c>
      <c r="P48" s="22" t="s">
        <v>35</v>
      </c>
    </row>
    <row r="49" spans="3:18" x14ac:dyDescent="0.35">
      <c r="M49" s="3">
        <v>1</v>
      </c>
      <c r="N49" s="4">
        <f t="shared" ref="N49:O53" si="11">N12+N21+N30+N39</f>
        <v>0</v>
      </c>
      <c r="O49" s="4">
        <f t="shared" si="11"/>
        <v>0</v>
      </c>
      <c r="P49" s="24">
        <f>SUM(N49:O49)</f>
        <v>0</v>
      </c>
    </row>
    <row r="50" spans="3:18" x14ac:dyDescent="0.35">
      <c r="M50" s="3">
        <v>2</v>
      </c>
      <c r="N50" s="4">
        <f t="shared" si="11"/>
        <v>0</v>
      </c>
      <c r="O50" s="4">
        <f t="shared" si="11"/>
        <v>0</v>
      </c>
      <c r="P50" s="24">
        <f>SUM(N50:O50)</f>
        <v>0</v>
      </c>
    </row>
    <row r="51" spans="3:18" x14ac:dyDescent="0.35">
      <c r="C51" s="2"/>
      <c r="D51" s="2"/>
      <c r="E51" s="2"/>
      <c r="F51" s="1"/>
      <c r="M51" s="3">
        <v>3</v>
      </c>
      <c r="N51" s="4">
        <f t="shared" si="11"/>
        <v>0</v>
      </c>
      <c r="O51" s="4">
        <f t="shared" si="11"/>
        <v>0</v>
      </c>
      <c r="P51" s="24">
        <f t="shared" ref="P51:P52" si="12">SUM(N51:O51)</f>
        <v>0</v>
      </c>
    </row>
    <row r="52" spans="3:18" x14ac:dyDescent="0.35">
      <c r="M52" s="3">
        <v>4</v>
      </c>
      <c r="N52" s="4">
        <f t="shared" si="11"/>
        <v>0</v>
      </c>
      <c r="O52" s="4">
        <f t="shared" si="11"/>
        <v>0</v>
      </c>
      <c r="P52" s="24">
        <f t="shared" si="12"/>
        <v>0</v>
      </c>
    </row>
    <row r="53" spans="3:18" x14ac:dyDescent="0.35">
      <c r="M53" s="3">
        <v>5</v>
      </c>
      <c r="N53" s="4">
        <f t="shared" si="11"/>
        <v>0</v>
      </c>
      <c r="O53" s="4">
        <f t="shared" si="11"/>
        <v>0</v>
      </c>
      <c r="P53" s="24">
        <f>SUM(N53:O53)</f>
        <v>0</v>
      </c>
    </row>
    <row r="54" spans="3:18" x14ac:dyDescent="0.35">
      <c r="M54" s="1"/>
      <c r="N54" s="25">
        <f>SUM(N49:N53)</f>
        <v>0</v>
      </c>
      <c r="O54" s="25">
        <f>SUM(O49:O53)</f>
        <v>0</v>
      </c>
      <c r="P54" s="25">
        <f>SUM(P49:P53)</f>
        <v>0</v>
      </c>
    </row>
    <row r="55" spans="3:18" x14ac:dyDescent="0.35">
      <c r="M55" s="1"/>
      <c r="N55" s="1"/>
      <c r="O55" s="1"/>
    </row>
    <row r="56" spans="3:18" x14ac:dyDescent="0.35">
      <c r="M56" s="1"/>
      <c r="N56" s="1"/>
      <c r="O56" s="1"/>
    </row>
    <row r="57" spans="3:18" x14ac:dyDescent="0.35">
      <c r="M57" s="1"/>
      <c r="N57" s="1"/>
      <c r="O57" s="1"/>
    </row>
    <row r="58" spans="3:18" x14ac:dyDescent="0.35">
      <c r="M58" s="5" t="s">
        <v>60</v>
      </c>
    </row>
    <row r="59" spans="3:18" x14ac:dyDescent="0.35">
      <c r="M59" s="23"/>
      <c r="N59" s="3" t="s">
        <v>40</v>
      </c>
      <c r="O59" s="3" t="s">
        <v>41</v>
      </c>
      <c r="P59" s="3" t="s">
        <v>42</v>
      </c>
      <c r="Q59" s="3" t="s">
        <v>43</v>
      </c>
      <c r="R59" s="3" t="s">
        <v>44</v>
      </c>
    </row>
    <row r="60" spans="3:18" x14ac:dyDescent="0.35">
      <c r="M60" s="3" t="s">
        <v>36</v>
      </c>
      <c r="N60" s="26">
        <f>IF(P12&lt;25000,0,P12-25000)</f>
        <v>0</v>
      </c>
      <c r="O60" s="26">
        <f>IF(P12+P13&lt;25000,0,(P12+P13-25000)-N60)</f>
        <v>0</v>
      </c>
      <c r="P60" s="26">
        <f>IF(P12+P13+P14&lt;25000,0,(P12+P13+P14-25000)-O60-N60)</f>
        <v>0</v>
      </c>
      <c r="Q60" s="26">
        <f>IF(P12+P13+P14+P15&lt;25000,0,(P12+P13+P14+P15-25000)-P60-O60-N60)</f>
        <v>0</v>
      </c>
      <c r="R60" s="26">
        <f>IF(P12+P13+P14+P15+P16&lt;25000,0,(P12+P13+P14+P15+P16-25000)-Q60-P60-O60-N60)</f>
        <v>0</v>
      </c>
    </row>
    <row r="61" spans="3:18" x14ac:dyDescent="0.35">
      <c r="M61" s="3" t="s">
        <v>37</v>
      </c>
      <c r="N61" s="26">
        <f>IF(P21&lt;25000,0,P21-25000)</f>
        <v>0</v>
      </c>
      <c r="O61" s="26">
        <f>IF(P21+P22&lt;25000,0,(P21+P22-25000)-N61)</f>
        <v>0</v>
      </c>
      <c r="P61" s="26">
        <f>IF(P21+P22+P23&lt;25000,0,(P21+P22+P23-25000)-O61-N61)</f>
        <v>0</v>
      </c>
      <c r="Q61" s="26">
        <f>IF(P21+P22+P23+P24&lt;25000,0,(P21+P22+P23+P24-25000)-P61-O61-N61)</f>
        <v>0</v>
      </c>
      <c r="R61" s="26">
        <f>IF(P21+P22+P23+P24+P25&lt;25000,0,(P21+P22+P23+P24+P25-25000)-Q61-P61-O61-N61)</f>
        <v>0</v>
      </c>
    </row>
    <row r="62" spans="3:18" x14ac:dyDescent="0.35">
      <c r="M62" s="3" t="s">
        <v>38</v>
      </c>
      <c r="N62" s="26">
        <f>IF(P30&lt;25000,0,P30-25000)</f>
        <v>0</v>
      </c>
      <c r="O62" s="26">
        <f>IF(P30+P31&lt;25000,0,(P30+P31-25000)-N62)</f>
        <v>0</v>
      </c>
      <c r="P62" s="26">
        <f>IF(P30+P31+P32&lt;25000,0,(P30+P31+P32-25000)-O62-N62)</f>
        <v>0</v>
      </c>
      <c r="Q62" s="26">
        <f>IF(P30+P31+P32+P33&lt;25000,0,(P30+P31+P32+P33-25000)-P62-O62-N62)</f>
        <v>0</v>
      </c>
      <c r="R62" s="26">
        <f>IF(P30+P31+P32+P33+P34&lt;25000,0,(P30+P31+P32+P33+P34-25000)-Q62-P62-O62-N62)</f>
        <v>0</v>
      </c>
    </row>
    <row r="63" spans="3:18" x14ac:dyDescent="0.35">
      <c r="M63" s="3" t="s">
        <v>39</v>
      </c>
      <c r="N63" s="26">
        <f>IF(P39&lt;25000,0,P39-25000)</f>
        <v>0</v>
      </c>
      <c r="O63" s="26">
        <f>IF(P39+P40&lt;25000,0,(P39+P40-25000)-N63)</f>
        <v>0</v>
      </c>
      <c r="P63" s="26">
        <f>IF(P39+P40+P41&lt;25000,0,(P39+P40+P41-25000)-O63-N63)</f>
        <v>0</v>
      </c>
      <c r="Q63" s="26">
        <f>IF(P39+P40+P41+P42&lt;25000,0,(P39+P40+P41+P42-25000)-P63-O63-N63)</f>
        <v>0</v>
      </c>
      <c r="R63" s="26">
        <f>IF(P39+P40+P41+P42+P43&lt;25000,0,(P39+P40+P41+P42+P43-25000)-Q63-P63-O63-N63)</f>
        <v>0</v>
      </c>
    </row>
    <row r="64" spans="3:18" x14ac:dyDescent="0.35">
      <c r="N64" s="1"/>
      <c r="O64" s="1"/>
      <c r="P64" s="1"/>
      <c r="Q64" s="1"/>
      <c r="R64" s="1"/>
    </row>
    <row r="65" spans="1:23" x14ac:dyDescent="0.35">
      <c r="L65" s="111" t="s">
        <v>45</v>
      </c>
      <c r="M65" s="112"/>
      <c r="N65" s="27">
        <f>SUM(N60:N63)</f>
        <v>0</v>
      </c>
      <c r="O65" s="27">
        <f>SUM(O60:O63)</f>
        <v>0</v>
      </c>
      <c r="P65" s="27">
        <f>SUM(P60:P63)</f>
        <v>0</v>
      </c>
      <c r="Q65" s="27">
        <f>SUM(Q60:Q63)</f>
        <v>0</v>
      </c>
      <c r="R65" s="27">
        <f>SUM(R60:R63)</f>
        <v>0</v>
      </c>
    </row>
    <row r="67" spans="1:23" x14ac:dyDescent="0.35">
      <c r="M67" s="110" t="s">
        <v>59</v>
      </c>
      <c r="N67" s="110"/>
      <c r="O67" s="110"/>
      <c r="P67" s="110"/>
      <c r="Q67" s="110"/>
      <c r="R67" s="110"/>
    </row>
    <row r="68" spans="1:23" ht="15" customHeight="1" x14ac:dyDescent="0.35">
      <c r="M68" s="110"/>
      <c r="N68" s="110"/>
      <c r="O68" s="110"/>
      <c r="P68" s="110"/>
      <c r="Q68" s="110"/>
      <c r="R68" s="110"/>
    </row>
    <row r="71" spans="1:23" x14ac:dyDescent="0.35">
      <c r="A71" s="40"/>
      <c r="B71" s="40"/>
      <c r="C71" s="40"/>
      <c r="D71" s="40"/>
      <c r="E71" s="40"/>
      <c r="F71" s="40"/>
      <c r="G71" s="40"/>
      <c r="K71" s="40"/>
      <c r="L71" s="40"/>
      <c r="M71" s="40"/>
      <c r="N71" s="40"/>
      <c r="O71" s="40"/>
      <c r="P71" s="40"/>
      <c r="Q71" s="40"/>
      <c r="R71" s="40"/>
      <c r="S71" s="40"/>
      <c r="T71" s="40"/>
      <c r="U71" s="40"/>
      <c r="V71" s="40"/>
      <c r="W71" s="40"/>
    </row>
    <row r="72" spans="1:23" s="40" customFormat="1" ht="15" customHeight="1" x14ac:dyDescent="0.35">
      <c r="A72"/>
      <c r="B72"/>
      <c r="C72"/>
      <c r="D72"/>
      <c r="E72"/>
      <c r="F72"/>
      <c r="G72"/>
      <c r="J72" s="39"/>
      <c r="K72"/>
      <c r="L72"/>
      <c r="M72"/>
      <c r="N72"/>
      <c r="O72"/>
      <c r="P72"/>
      <c r="Q72"/>
      <c r="R72"/>
      <c r="S72"/>
      <c r="T72"/>
      <c r="U72"/>
      <c r="V72"/>
      <c r="W72"/>
    </row>
  </sheetData>
  <mergeCells count="54">
    <mergeCell ref="M67:R68"/>
    <mergeCell ref="L65:M65"/>
    <mergeCell ref="H21:I21"/>
    <mergeCell ref="C47:F48"/>
    <mergeCell ref="C42:F46"/>
    <mergeCell ref="C37:E37"/>
    <mergeCell ref="C38:E38"/>
    <mergeCell ref="C33:E33"/>
    <mergeCell ref="C39:E39"/>
    <mergeCell ref="C36:E36"/>
    <mergeCell ref="C35:E35"/>
    <mergeCell ref="C31:E31"/>
    <mergeCell ref="C18:E18"/>
    <mergeCell ref="C19:E19"/>
    <mergeCell ref="H26:I26"/>
    <mergeCell ref="C32:E32"/>
    <mergeCell ref="H28:I28"/>
    <mergeCell ref="H22:I22"/>
    <mergeCell ref="H27:I27"/>
    <mergeCell ref="C21:E21"/>
    <mergeCell ref="C27:E27"/>
    <mergeCell ref="C20:E20"/>
    <mergeCell ref="C24:E24"/>
    <mergeCell ref="C25:E25"/>
    <mergeCell ref="C26:E26"/>
    <mergeCell ref="C23:E23"/>
    <mergeCell ref="C29:E29"/>
    <mergeCell ref="C30:E30"/>
    <mergeCell ref="C10:E10"/>
    <mergeCell ref="C17:E17"/>
    <mergeCell ref="C11:E11"/>
    <mergeCell ref="C12:E12"/>
    <mergeCell ref="C13:E13"/>
    <mergeCell ref="C14:E14"/>
    <mergeCell ref="C15:E15"/>
    <mergeCell ref="B1:E1"/>
    <mergeCell ref="B2:E2"/>
    <mergeCell ref="B5:E5"/>
    <mergeCell ref="B6:E6"/>
    <mergeCell ref="B7:E7"/>
    <mergeCell ref="G1:K1"/>
    <mergeCell ref="G2:K2"/>
    <mergeCell ref="O37:Q37"/>
    <mergeCell ref="L7:O7"/>
    <mergeCell ref="O10:Q10"/>
    <mergeCell ref="O19:Q19"/>
    <mergeCell ref="O28:Q28"/>
    <mergeCell ref="H5:J7"/>
    <mergeCell ref="H16:I16"/>
    <mergeCell ref="H17:I17"/>
    <mergeCell ref="H18:I18"/>
    <mergeCell ref="H19:I19"/>
    <mergeCell ref="H20:I20"/>
    <mergeCell ref="H25:J25"/>
  </mergeCells>
  <conditionalFormatting sqref="F15">
    <cfRule type="expression" dxfId="54" priority="5">
      <formula>OR($F$7=1,$F$7=2,$F$7=3,$F$7=4,$F$7=5)</formula>
    </cfRule>
  </conditionalFormatting>
  <conditionalFormatting sqref="F21">
    <cfRule type="expression" dxfId="53" priority="4">
      <formula>OR($F$7=2,$F$7=3,$F$7=4,$F$7=5)</formula>
    </cfRule>
  </conditionalFormatting>
  <conditionalFormatting sqref="F27">
    <cfRule type="expression" dxfId="52" priority="3">
      <formula>OR($F$7=3,$F$7=4,$F$7=5)</formula>
    </cfRule>
  </conditionalFormatting>
  <conditionalFormatting sqref="F33">
    <cfRule type="expression" dxfId="51" priority="2">
      <formula>OR($F$7=4,$F$7=5)</formula>
    </cfRule>
  </conditionalFormatting>
  <conditionalFormatting sqref="F39">
    <cfRule type="expression" dxfId="50" priority="1">
      <formula>OR($F$7=5)</formula>
    </cfRule>
  </conditionalFormatting>
  <conditionalFormatting sqref="I8 F12:F13">
    <cfRule type="expression" dxfId="49" priority="96">
      <formula>OR($F$7=1,$F$7=2,$F$7=3,$F$7=4,$F$7=5)</formula>
    </cfRule>
  </conditionalFormatting>
  <conditionalFormatting sqref="I9 F18:F19">
    <cfRule type="expression" dxfId="48" priority="104">
      <formula>OR($F$7=2,$F$7=3,$F$7=4,$F$7=5)</formula>
    </cfRule>
  </conditionalFormatting>
  <conditionalFormatting sqref="I10 F24:F25">
    <cfRule type="expression" dxfId="47" priority="98">
      <formula>OR($F$7=3,$F$7=4,$F$7=5)</formula>
    </cfRule>
  </conditionalFormatting>
  <conditionalFormatting sqref="I11 F30:F31">
    <cfRule type="expression" dxfId="46" priority="100">
      <formula>OR($F$7=4,$F$7=5)</formula>
    </cfRule>
  </conditionalFormatting>
  <conditionalFormatting sqref="I12 F36:F37">
    <cfRule type="expression" dxfId="45" priority="102">
      <formula>OR($F$7=5)</formula>
    </cfRule>
  </conditionalFormatting>
  <conditionalFormatting sqref="J22">
    <cfRule type="expression" dxfId="44" priority="41">
      <formula>$J$16="Other"</formula>
    </cfRule>
  </conditionalFormatting>
  <conditionalFormatting sqref="J26">
    <cfRule type="expression" dxfId="43" priority="8">
      <formula>$J$26="Yes"</formula>
    </cfRule>
  </conditionalFormatting>
  <conditionalFormatting sqref="J27">
    <cfRule type="expression" dxfId="42" priority="7">
      <formula>$J$27="Yes"</formula>
    </cfRule>
  </conditionalFormatting>
  <conditionalFormatting sqref="J28">
    <cfRule type="expression" dxfId="41" priority="6">
      <formula>$J$28="Yes"</formula>
    </cfRule>
  </conditionalFormatting>
  <conditionalFormatting sqref="N12:O16">
    <cfRule type="expression" dxfId="40" priority="18">
      <formula>$P$7="Yes"</formula>
    </cfRule>
  </conditionalFormatting>
  <conditionalFormatting sqref="N21:O25">
    <cfRule type="expression" dxfId="39" priority="17">
      <formula>$P$7="Yes"</formula>
    </cfRule>
  </conditionalFormatting>
  <conditionalFormatting sqref="N30:O34">
    <cfRule type="expression" dxfId="38" priority="14">
      <formula>$P$7="Yes"</formula>
    </cfRule>
  </conditionalFormatting>
  <conditionalFormatting sqref="N39:O43">
    <cfRule type="expression" dxfId="37" priority="13">
      <formula>$P$7="Yes"</formula>
    </cfRule>
  </conditionalFormatting>
  <conditionalFormatting sqref="O10">
    <cfRule type="expression" dxfId="36" priority="29">
      <formula>$P$7="Yes"</formula>
    </cfRule>
  </conditionalFormatting>
  <conditionalFormatting sqref="O19">
    <cfRule type="expression" dxfId="35" priority="11">
      <formula>$P$7="Yes"</formula>
    </cfRule>
  </conditionalFormatting>
  <conditionalFormatting sqref="O28">
    <cfRule type="expression" dxfId="34" priority="10">
      <formula>$P$7="Yes"</formula>
    </cfRule>
  </conditionalFormatting>
  <conditionalFormatting sqref="O37">
    <cfRule type="expression" dxfId="33" priority="9">
      <formula>$P$7="Yes"</formula>
    </cfRule>
  </conditionalFormatting>
  <dataValidations count="5">
    <dataValidation type="list" allowBlank="1" showInputMessage="1" showErrorMessage="1" sqref="F5" xr:uid="{00000000-0002-0000-0000-000000000000}">
      <formula1>"1 Year, 6 Months, Other"</formula1>
    </dataValidation>
    <dataValidation type="list" allowBlank="1" showInputMessage="1" showErrorMessage="1" sqref="F7" xr:uid="{00000000-0002-0000-0000-000001000000}">
      <formula1>"1,2,3,4,5"</formula1>
    </dataValidation>
    <dataValidation type="list" allowBlank="1" showInputMessage="1" showErrorMessage="1" sqref="I8:I12" xr:uid="{00000000-0002-0000-0000-000002000000}">
      <formula1>"0,1,2,3,4,5,6,7,8,9,10"</formula1>
    </dataValidation>
    <dataValidation type="list" allowBlank="1" showInputMessage="1" showErrorMessage="1" sqref="J16" xr:uid="{00000000-0002-0000-0000-000003000000}">
      <formula1>"On Campus,Training,Off Campus,Miscellaneous,Other"</formula1>
    </dataValidation>
    <dataValidation type="list" allowBlank="1" showInputMessage="1" showErrorMessage="1" sqref="P7" xr:uid="{00000000-0002-0000-0000-000004000000}">
      <formula1>"No, Yes"</formula1>
    </dataValidation>
  </dataValidations>
  <hyperlinks>
    <hyperlink ref="C47"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N34"/>
  <sheetViews>
    <sheetView workbookViewId="0">
      <selection activeCell="AH11" sqref="AH11"/>
    </sheetView>
  </sheetViews>
  <sheetFormatPr defaultRowHeight="14.5" x14ac:dyDescent="0.35"/>
  <cols>
    <col min="1" max="1" width="2.81640625" customWidth="1"/>
    <col min="2" max="4" width="9.1796875" customWidth="1"/>
    <col min="5" max="5" width="12.1796875" customWidth="1"/>
    <col min="6" max="6" width="9.1796875" customWidth="1"/>
    <col min="7" max="7" width="11.453125" customWidth="1"/>
    <col min="8" max="8" width="14.453125" customWidth="1"/>
    <col min="9" max="9" width="2.81640625" customWidth="1"/>
    <col min="10" max="10" width="9.1796875" customWidth="1"/>
    <col min="13" max="13" width="12.1796875" customWidth="1"/>
    <col min="15" max="15" width="11.453125" customWidth="1"/>
    <col min="16" max="16" width="13.1796875" bestFit="1" customWidth="1"/>
    <col min="17" max="17" width="2.81640625" customWidth="1"/>
    <col min="21" max="21" width="12.1796875" customWidth="1"/>
    <col min="23" max="23" width="11.453125" customWidth="1"/>
    <col min="24" max="24" width="13.1796875" bestFit="1" customWidth="1"/>
    <col min="25" max="25" width="2.81640625" customWidth="1"/>
    <col min="29" max="29" width="12.1796875" customWidth="1"/>
    <col min="31" max="31" width="11.453125" customWidth="1"/>
    <col min="32" max="32" width="13.1796875" customWidth="1"/>
    <col min="33" max="33" width="2.81640625" customWidth="1"/>
    <col min="37" max="37" width="12.1796875" customWidth="1"/>
    <col min="39" max="39" width="11.453125" customWidth="1"/>
    <col min="40" max="40" width="13.1796875" bestFit="1" customWidth="1"/>
  </cols>
  <sheetData>
    <row r="1" spans="1:40" ht="26.25" customHeight="1" thickBot="1" x14ac:dyDescent="0.4">
      <c r="A1" s="131" t="s">
        <v>0</v>
      </c>
      <c r="B1" s="132"/>
      <c r="C1" s="132"/>
      <c r="D1" s="132"/>
      <c r="E1" s="132"/>
      <c r="F1" s="132"/>
      <c r="G1" s="132"/>
      <c r="H1" s="133"/>
      <c r="I1" s="131" t="s">
        <v>27</v>
      </c>
      <c r="J1" s="132"/>
      <c r="K1" s="132"/>
      <c r="L1" s="132"/>
      <c r="M1" s="132"/>
      <c r="N1" s="132"/>
      <c r="O1" s="132"/>
      <c r="P1" s="133"/>
      <c r="Q1" s="131" t="s">
        <v>28</v>
      </c>
      <c r="R1" s="132"/>
      <c r="S1" s="132"/>
      <c r="T1" s="132"/>
      <c r="U1" s="132"/>
      <c r="V1" s="132"/>
      <c r="W1" s="132"/>
      <c r="X1" s="133"/>
      <c r="Y1" s="131" t="s">
        <v>29</v>
      </c>
      <c r="Z1" s="132"/>
      <c r="AA1" s="132"/>
      <c r="AB1" s="132"/>
      <c r="AC1" s="132"/>
      <c r="AD1" s="132"/>
      <c r="AE1" s="132"/>
      <c r="AF1" s="133"/>
      <c r="AG1" s="131" t="s">
        <v>30</v>
      </c>
      <c r="AH1" s="132"/>
      <c r="AI1" s="132"/>
      <c r="AJ1" s="132"/>
      <c r="AK1" s="132"/>
      <c r="AL1" s="132"/>
      <c r="AM1" s="132"/>
      <c r="AN1" s="133"/>
    </row>
    <row r="2" spans="1:40" x14ac:dyDescent="0.35">
      <c r="A2" s="84" t="s">
        <v>2</v>
      </c>
      <c r="B2" s="85"/>
      <c r="C2" s="134" t="str">
        <f>IF('START HERE'!F6="","",'START HERE'!F6)</f>
        <v/>
      </c>
      <c r="D2" s="134"/>
      <c r="G2" s="8"/>
      <c r="H2" s="9"/>
      <c r="I2" s="84" t="s">
        <v>2</v>
      </c>
      <c r="J2" s="85"/>
      <c r="K2" s="134" t="str">
        <f>IF(C3="","",DATE(YEAR(C3),MONTH(C3),DAY(C3)+1))</f>
        <v/>
      </c>
      <c r="L2" s="134"/>
      <c r="O2" s="8"/>
      <c r="P2" s="9"/>
      <c r="Q2" s="84" t="s">
        <v>2</v>
      </c>
      <c r="R2" s="85"/>
      <c r="S2" s="134" t="str">
        <f>IF(K3="","",DATE(YEAR(K3),MONTH(K3),DAY(K3)+1))</f>
        <v/>
      </c>
      <c r="T2" s="134"/>
      <c r="W2" s="8"/>
      <c r="X2" s="9"/>
      <c r="Y2" s="84" t="s">
        <v>2</v>
      </c>
      <c r="Z2" s="85"/>
      <c r="AA2" s="134" t="str">
        <f>IF(S3="","",DATE(YEAR(S3),MONTH(S3),DAY(S3)+1))</f>
        <v/>
      </c>
      <c r="AB2" s="134"/>
      <c r="AE2" s="8"/>
      <c r="AF2" s="9"/>
      <c r="AG2" s="84" t="s">
        <v>2</v>
      </c>
      <c r="AH2" s="85"/>
      <c r="AI2" s="134" t="str">
        <f>IF(AA3="","",DATE(YEAR(AA3),MONTH(AA3),DAY(AA3)+1))</f>
        <v/>
      </c>
      <c r="AJ2" s="134"/>
      <c r="AM2" s="8"/>
      <c r="AN2" s="9"/>
    </row>
    <row r="3" spans="1:40" x14ac:dyDescent="0.35">
      <c r="A3" s="84" t="s">
        <v>1</v>
      </c>
      <c r="B3" s="85"/>
      <c r="C3" s="134" t="str">
        <f>IF('START HERE'!F5="1 Year", IF(C2="","",DATE(YEAR(C2)+1,MONTH(C2),DAY(C2)-1)), "")</f>
        <v/>
      </c>
      <c r="D3" s="134"/>
      <c r="H3" s="7"/>
      <c r="I3" s="84" t="s">
        <v>1</v>
      </c>
      <c r="J3" s="85"/>
      <c r="K3" s="134" t="str">
        <f>IF(K2="","",DATE(YEAR(K2)+1,MONTH(K2),DAY(K2)-1))</f>
        <v/>
      </c>
      <c r="L3" s="134"/>
      <c r="P3" s="7"/>
      <c r="Q3" s="84" t="s">
        <v>1</v>
      </c>
      <c r="R3" s="85"/>
      <c r="S3" s="134" t="str">
        <f>IF(S2="","",DATE(YEAR(S2)+1,MONTH(S2),DAY(S2)-1))</f>
        <v/>
      </c>
      <c r="T3" s="134"/>
      <c r="X3" s="7"/>
      <c r="Y3" s="84" t="s">
        <v>1</v>
      </c>
      <c r="Z3" s="85"/>
      <c r="AA3" s="134" t="str">
        <f>IF(AA2="","",DATE(YEAR(AA2)+1,MONTH(AA2),DAY(AA2)-1))</f>
        <v/>
      </c>
      <c r="AB3" s="134"/>
      <c r="AF3" s="7"/>
      <c r="AG3" s="84" t="s">
        <v>1</v>
      </c>
      <c r="AH3" s="85"/>
      <c r="AI3" s="134" t="str">
        <f>IF(AI2="","",DATE(YEAR(AI2)+1,MONTH(AI2),DAY(AI2)-1))</f>
        <v/>
      </c>
      <c r="AJ3" s="134"/>
      <c r="AN3" s="7"/>
    </row>
    <row r="4" spans="1:40" ht="15" customHeight="1" thickBot="1" x14ac:dyDescent="0.4">
      <c r="A4" s="6"/>
      <c r="H4" s="10"/>
      <c r="I4" s="6"/>
      <c r="P4" s="10"/>
      <c r="Q4" s="6"/>
      <c r="X4" s="10"/>
      <c r="Y4" s="6"/>
      <c r="AF4" s="10"/>
      <c r="AG4" s="6"/>
      <c r="AN4" s="10"/>
    </row>
    <row r="5" spans="1:40" ht="15" thickBot="1" x14ac:dyDescent="0.4">
      <c r="A5" s="131" t="s">
        <v>3</v>
      </c>
      <c r="B5" s="132"/>
      <c r="C5" s="133"/>
      <c r="D5" s="85" t="s">
        <v>22</v>
      </c>
      <c r="E5" s="85"/>
      <c r="F5" s="85"/>
      <c r="G5" s="85"/>
      <c r="H5" s="11">
        <f>'START HERE'!J8</f>
        <v>0</v>
      </c>
      <c r="I5" s="131" t="s">
        <v>3</v>
      </c>
      <c r="J5" s="132"/>
      <c r="K5" s="133"/>
      <c r="L5" s="85" t="s">
        <v>22</v>
      </c>
      <c r="M5" s="85"/>
      <c r="N5" s="85"/>
      <c r="O5" s="85"/>
      <c r="P5" s="11">
        <f>'START HERE'!J9</f>
        <v>0</v>
      </c>
      <c r="Q5" s="131" t="s">
        <v>3</v>
      </c>
      <c r="R5" s="132"/>
      <c r="S5" s="133"/>
      <c r="T5" s="85" t="s">
        <v>22</v>
      </c>
      <c r="U5" s="85"/>
      <c r="V5" s="85"/>
      <c r="W5" s="85"/>
      <c r="X5" s="11">
        <f>'START HERE'!J10</f>
        <v>0</v>
      </c>
      <c r="Y5" s="131" t="s">
        <v>3</v>
      </c>
      <c r="Z5" s="132"/>
      <c r="AA5" s="133"/>
      <c r="AB5" s="85" t="s">
        <v>22</v>
      </c>
      <c r="AC5" s="85"/>
      <c r="AD5" s="85"/>
      <c r="AE5" s="85"/>
      <c r="AF5" s="11">
        <f>'START HERE'!J11</f>
        <v>0</v>
      </c>
      <c r="AG5" s="131" t="s">
        <v>3</v>
      </c>
      <c r="AH5" s="132"/>
      <c r="AI5" s="133"/>
      <c r="AJ5" s="85" t="s">
        <v>22</v>
      </c>
      <c r="AK5" s="85"/>
      <c r="AL5" s="85"/>
      <c r="AM5" s="85"/>
      <c r="AN5" s="11">
        <f>'START HERE'!J12</f>
        <v>0</v>
      </c>
    </row>
    <row r="6" spans="1:40" x14ac:dyDescent="0.35">
      <c r="A6" s="6"/>
      <c r="D6" s="85" t="s">
        <v>21</v>
      </c>
      <c r="E6" s="85"/>
      <c r="F6" s="85"/>
      <c r="G6" s="85"/>
      <c r="H6" s="12">
        <f>'START HERE'!O49</f>
        <v>0</v>
      </c>
      <c r="I6" s="6"/>
      <c r="L6" s="85" t="s">
        <v>21</v>
      </c>
      <c r="M6" s="85"/>
      <c r="N6" s="85"/>
      <c r="O6" s="85"/>
      <c r="P6" s="12">
        <f>'START HERE'!O50</f>
        <v>0</v>
      </c>
      <c r="Q6" s="6"/>
      <c r="T6" s="85" t="s">
        <v>21</v>
      </c>
      <c r="U6" s="85"/>
      <c r="V6" s="85"/>
      <c r="W6" s="85"/>
      <c r="X6" s="12">
        <f>'START HERE'!O51</f>
        <v>0</v>
      </c>
      <c r="Y6" s="6"/>
      <c r="AB6" s="85" t="s">
        <v>21</v>
      </c>
      <c r="AC6" s="85"/>
      <c r="AD6" s="85"/>
      <c r="AE6" s="85"/>
      <c r="AF6" s="12">
        <f>'START HERE'!O52</f>
        <v>0</v>
      </c>
      <c r="AG6" s="6"/>
      <c r="AJ6" s="85" t="s">
        <v>21</v>
      </c>
      <c r="AK6" s="85"/>
      <c r="AL6" s="85"/>
      <c r="AM6" s="85"/>
      <c r="AN6" s="12">
        <f>'START HERE'!O53</f>
        <v>0</v>
      </c>
    </row>
    <row r="7" spans="1:40" ht="15" thickBot="1" x14ac:dyDescent="0.4">
      <c r="A7" s="6"/>
      <c r="D7" s="85" t="s">
        <v>23</v>
      </c>
      <c r="E7" s="85"/>
      <c r="F7" s="85"/>
      <c r="G7" s="85"/>
      <c r="H7" s="37">
        <f>H5+H6</f>
        <v>0</v>
      </c>
      <c r="I7" s="6"/>
      <c r="L7" s="85" t="s">
        <v>23</v>
      </c>
      <c r="M7" s="85"/>
      <c r="N7" s="85"/>
      <c r="O7" s="85"/>
      <c r="P7" s="37">
        <f>P5+P6</f>
        <v>0</v>
      </c>
      <c r="Q7" s="6"/>
      <c r="T7" s="85" t="s">
        <v>23</v>
      </c>
      <c r="U7" s="85"/>
      <c r="V7" s="85"/>
      <c r="W7" s="85"/>
      <c r="X7" s="37">
        <f>X5+X6</f>
        <v>0</v>
      </c>
      <c r="Y7" s="6"/>
      <c r="AB7" s="85" t="s">
        <v>23</v>
      </c>
      <c r="AC7" s="85"/>
      <c r="AD7" s="85"/>
      <c r="AE7" s="85"/>
      <c r="AF7" s="37">
        <f>AF5+AF6</f>
        <v>0</v>
      </c>
      <c r="AG7" s="6"/>
      <c r="AJ7" s="85" t="s">
        <v>23</v>
      </c>
      <c r="AK7" s="85"/>
      <c r="AL7" s="85"/>
      <c r="AM7" s="85"/>
      <c r="AN7" s="37">
        <f>AN5+AN6</f>
        <v>0</v>
      </c>
    </row>
    <row r="8" spans="1:40" ht="3.75" customHeight="1" thickTop="1" thickBot="1" x14ac:dyDescent="0.4">
      <c r="A8" s="6"/>
      <c r="H8" s="10"/>
      <c r="I8" s="6"/>
      <c r="P8" s="10"/>
      <c r="Q8" s="6"/>
      <c r="X8" s="10"/>
      <c r="Y8" s="6"/>
      <c r="AF8" s="10"/>
      <c r="AG8" s="6"/>
      <c r="AN8" s="10"/>
    </row>
    <row r="9" spans="1:40" ht="15" thickBot="1" x14ac:dyDescent="0.4">
      <c r="A9" s="131" t="s">
        <v>4</v>
      </c>
      <c r="B9" s="132"/>
      <c r="C9" s="133"/>
      <c r="H9" s="10"/>
      <c r="I9" s="131" t="s">
        <v>4</v>
      </c>
      <c r="J9" s="132"/>
      <c r="K9" s="133"/>
      <c r="P9" s="10"/>
      <c r="Q9" s="131" t="s">
        <v>4</v>
      </c>
      <c r="R9" s="132"/>
      <c r="S9" s="133"/>
      <c r="X9" s="10"/>
      <c r="Y9" s="131" t="s">
        <v>4</v>
      </c>
      <c r="Z9" s="132"/>
      <c r="AA9" s="133"/>
      <c r="AF9" s="10"/>
      <c r="AG9" s="131" t="s">
        <v>4</v>
      </c>
      <c r="AH9" s="132"/>
      <c r="AI9" s="133"/>
      <c r="AN9" s="10"/>
    </row>
    <row r="10" spans="1:40" ht="3.75" customHeight="1" x14ac:dyDescent="0.35">
      <c r="A10" s="6"/>
      <c r="H10" s="10"/>
      <c r="I10" s="6"/>
      <c r="P10" s="10"/>
      <c r="Q10" s="6"/>
      <c r="X10" s="10"/>
      <c r="Y10" s="6"/>
      <c r="AF10" s="10"/>
      <c r="AG10" s="6"/>
      <c r="AN10" s="10"/>
    </row>
    <row r="11" spans="1:40" ht="43.5" x14ac:dyDescent="0.35">
      <c r="A11" s="6"/>
      <c r="B11" s="58" t="s">
        <v>5</v>
      </c>
      <c r="D11" s="130" t="s">
        <v>26</v>
      </c>
      <c r="E11" s="130"/>
      <c r="F11" s="130" t="s">
        <v>25</v>
      </c>
      <c r="G11" s="130"/>
      <c r="H11" s="13" t="s">
        <v>17</v>
      </c>
      <c r="I11" s="6"/>
      <c r="J11" s="58" t="s">
        <v>5</v>
      </c>
      <c r="L11" s="130" t="s">
        <v>26</v>
      </c>
      <c r="M11" s="130"/>
      <c r="N11" s="130" t="s">
        <v>25</v>
      </c>
      <c r="O11" s="130"/>
      <c r="P11" s="13" t="s">
        <v>17</v>
      </c>
      <c r="Q11" s="6"/>
      <c r="R11" s="58" t="s">
        <v>5</v>
      </c>
      <c r="T11" s="130" t="s">
        <v>26</v>
      </c>
      <c r="U11" s="130"/>
      <c r="V11" s="130" t="s">
        <v>25</v>
      </c>
      <c r="W11" s="130"/>
      <c r="X11" s="13" t="s">
        <v>17</v>
      </c>
      <c r="Y11" s="6"/>
      <c r="Z11" s="58" t="s">
        <v>5</v>
      </c>
      <c r="AB11" s="130" t="s">
        <v>26</v>
      </c>
      <c r="AC11" s="130"/>
      <c r="AD11" s="130" t="s">
        <v>25</v>
      </c>
      <c r="AE11" s="130"/>
      <c r="AF11" s="13" t="s">
        <v>17</v>
      </c>
      <c r="AG11" s="6"/>
      <c r="AH11" s="58" t="s">
        <v>5</v>
      </c>
      <c r="AJ11" s="130" t="s">
        <v>26</v>
      </c>
      <c r="AK11" s="130"/>
      <c r="AL11" s="130" t="s">
        <v>25</v>
      </c>
      <c r="AM11" s="130"/>
      <c r="AN11" s="13" t="s">
        <v>17</v>
      </c>
    </row>
    <row r="12" spans="1:40" ht="15" thickBot="1" x14ac:dyDescent="0.4">
      <c r="A12" s="6"/>
      <c r="B12" s="1"/>
      <c r="C12" s="1"/>
      <c r="D12" s="135"/>
      <c r="E12" s="135"/>
      <c r="F12" s="136">
        <f>H7-E21-E22-E23-E24</f>
        <v>0</v>
      </c>
      <c r="G12" s="136"/>
      <c r="H12" s="37">
        <f>F12*D12</f>
        <v>0</v>
      </c>
      <c r="I12" s="6"/>
      <c r="J12" s="2"/>
      <c r="K12" s="2"/>
      <c r="L12" s="135">
        <f>D12</f>
        <v>0</v>
      </c>
      <c r="M12" s="135"/>
      <c r="N12" s="136">
        <f>P7-M21-M22-M23-M24</f>
        <v>0</v>
      </c>
      <c r="O12" s="136"/>
      <c r="P12" s="37">
        <f>N12*L12</f>
        <v>0</v>
      </c>
      <c r="Q12" s="6"/>
      <c r="R12" s="1"/>
      <c r="S12" s="1"/>
      <c r="T12" s="135">
        <f>D12</f>
        <v>0</v>
      </c>
      <c r="U12" s="135"/>
      <c r="V12" s="136">
        <f>X7-U21-U22-U23-U24</f>
        <v>0</v>
      </c>
      <c r="W12" s="136"/>
      <c r="X12" s="37">
        <f>V12*T12</f>
        <v>0</v>
      </c>
      <c r="Y12" s="6"/>
      <c r="Z12" s="1"/>
      <c r="AA12" s="1"/>
      <c r="AB12" s="135">
        <f>D12</f>
        <v>0</v>
      </c>
      <c r="AC12" s="135"/>
      <c r="AD12" s="136">
        <f>AF7-AC21-AC22-AC23-AC24</f>
        <v>0</v>
      </c>
      <c r="AE12" s="136"/>
      <c r="AF12" s="37">
        <f>AD12*AB12</f>
        <v>0</v>
      </c>
      <c r="AG12" s="6"/>
      <c r="AH12" s="1"/>
      <c r="AI12" s="1"/>
      <c r="AJ12" s="135">
        <f>D12</f>
        <v>0</v>
      </c>
      <c r="AK12" s="135"/>
      <c r="AL12" s="136">
        <f>AN7-AK21-AK22-AK23-AK24</f>
        <v>0</v>
      </c>
      <c r="AM12" s="136"/>
      <c r="AN12" s="37">
        <f>AL12*AJ12</f>
        <v>0</v>
      </c>
    </row>
    <row r="13" spans="1:40" ht="15" thickTop="1" x14ac:dyDescent="0.35">
      <c r="A13" s="6"/>
      <c r="B13" s="129"/>
      <c r="C13" s="129"/>
      <c r="H13" s="7"/>
      <c r="I13" s="6"/>
      <c r="J13" s="129"/>
      <c r="K13" s="129"/>
      <c r="P13" s="7"/>
      <c r="Q13" s="6"/>
      <c r="X13" s="7"/>
      <c r="Y13" s="6"/>
      <c r="AF13" s="7"/>
      <c r="AG13" s="6"/>
      <c r="AH13" s="129"/>
      <c r="AI13" s="129"/>
      <c r="AN13" s="7"/>
    </row>
    <row r="14" spans="1:40" x14ac:dyDescent="0.35">
      <c r="A14" s="6"/>
      <c r="H14" s="7"/>
      <c r="I14" s="6"/>
      <c r="P14" s="7"/>
      <c r="Q14" s="6"/>
      <c r="X14" s="7"/>
      <c r="Y14" s="6"/>
      <c r="AF14" s="7"/>
      <c r="AG14" s="6"/>
      <c r="AN14" s="7"/>
    </row>
    <row r="15" spans="1:40" ht="15" thickBot="1" x14ac:dyDescent="0.4">
      <c r="A15" s="6"/>
      <c r="H15" s="7"/>
      <c r="I15" s="6"/>
      <c r="P15" s="7"/>
      <c r="Q15" s="6"/>
      <c r="X15" s="7"/>
      <c r="Y15" s="6"/>
      <c r="AF15" s="7"/>
      <c r="AG15" s="6"/>
      <c r="AN15" s="7"/>
    </row>
    <row r="16" spans="1:40" ht="15" thickBot="1" x14ac:dyDescent="0.4">
      <c r="A16" s="17" t="s">
        <v>47</v>
      </c>
      <c r="B16" s="18"/>
      <c r="C16" s="18"/>
      <c r="D16" s="18"/>
      <c r="E16" s="19"/>
      <c r="H16" s="38">
        <f>H12+H7</f>
        <v>0</v>
      </c>
      <c r="I16" s="17" t="s">
        <v>47</v>
      </c>
      <c r="J16" s="18"/>
      <c r="K16" s="18"/>
      <c r="L16" s="18"/>
      <c r="M16" s="19"/>
      <c r="P16" s="38">
        <f>P12+P7</f>
        <v>0</v>
      </c>
      <c r="Q16" s="17" t="s">
        <v>47</v>
      </c>
      <c r="R16" s="18"/>
      <c r="S16" s="18"/>
      <c r="T16" s="18"/>
      <c r="U16" s="19"/>
      <c r="X16" s="38">
        <f>X12+X7</f>
        <v>0</v>
      </c>
      <c r="Y16" s="17" t="s">
        <v>47</v>
      </c>
      <c r="Z16" s="18"/>
      <c r="AA16" s="18"/>
      <c r="AB16" s="18"/>
      <c r="AC16" s="19"/>
      <c r="AF16" s="38">
        <f>AF12+AF7</f>
        <v>0</v>
      </c>
      <c r="AG16" s="17" t="s">
        <v>47</v>
      </c>
      <c r="AH16" s="18"/>
      <c r="AI16" s="18"/>
      <c r="AJ16" s="18"/>
      <c r="AK16" s="19"/>
      <c r="AN16" s="38">
        <f>AN12+AN7</f>
        <v>0</v>
      </c>
    </row>
    <row r="17" spans="1:40" x14ac:dyDescent="0.35">
      <c r="A17" s="6"/>
      <c r="H17" s="7"/>
      <c r="I17" s="6"/>
      <c r="P17" s="7"/>
      <c r="Q17" s="6"/>
      <c r="X17" s="7"/>
      <c r="Y17" s="6"/>
      <c r="AF17" s="7"/>
      <c r="AG17" s="6"/>
      <c r="AN17" s="7"/>
    </row>
    <row r="18" spans="1:40" x14ac:dyDescent="0.35">
      <c r="A18" s="6"/>
      <c r="H18" s="7"/>
      <c r="I18" s="6"/>
      <c r="P18" s="7"/>
      <c r="Q18" s="6"/>
      <c r="X18" s="7"/>
      <c r="Y18" s="6"/>
      <c r="AF18" s="7"/>
      <c r="AG18" s="6"/>
      <c r="AN18" s="7"/>
    </row>
    <row r="19" spans="1:40" x14ac:dyDescent="0.35">
      <c r="A19" s="6"/>
      <c r="H19" s="7"/>
      <c r="I19" s="6"/>
      <c r="P19" s="7"/>
      <c r="Q19" s="6"/>
      <c r="X19" s="7"/>
      <c r="Y19" s="6"/>
      <c r="AF19" s="7"/>
      <c r="AG19" s="6"/>
      <c r="AN19" s="7"/>
    </row>
    <row r="20" spans="1:40" x14ac:dyDescent="0.35">
      <c r="A20" s="6"/>
      <c r="B20" s="130" t="s">
        <v>6</v>
      </c>
      <c r="C20" s="130"/>
      <c r="D20" s="130"/>
      <c r="E20" s="130"/>
      <c r="H20" s="7"/>
      <c r="I20" s="6"/>
      <c r="J20" s="130" t="s">
        <v>6</v>
      </c>
      <c r="K20" s="130"/>
      <c r="L20" s="130"/>
      <c r="M20" s="130"/>
      <c r="P20" s="7"/>
      <c r="Q20" s="6"/>
      <c r="R20" s="130" t="s">
        <v>6</v>
      </c>
      <c r="S20" s="130"/>
      <c r="T20" s="130"/>
      <c r="U20" s="130"/>
      <c r="X20" s="7"/>
      <c r="Y20" s="6"/>
      <c r="Z20" s="130" t="s">
        <v>6</v>
      </c>
      <c r="AA20" s="130"/>
      <c r="AB20" s="130"/>
      <c r="AC20" s="130"/>
      <c r="AF20" s="7"/>
      <c r="AG20" s="6"/>
      <c r="AH20" s="130" t="s">
        <v>6</v>
      </c>
      <c r="AI20" s="130"/>
      <c r="AJ20" s="130"/>
      <c r="AK20" s="130"/>
      <c r="AN20" s="7"/>
    </row>
    <row r="21" spans="1:40" x14ac:dyDescent="0.35">
      <c r="A21" s="6"/>
      <c r="B21" s="85" t="s">
        <v>7</v>
      </c>
      <c r="C21" s="85"/>
      <c r="D21" s="85"/>
      <c r="E21" s="20">
        <f>'START HERE'!F12</f>
        <v>0</v>
      </c>
      <c r="H21" s="7"/>
      <c r="I21" s="6"/>
      <c r="J21" s="85" t="s">
        <v>7</v>
      </c>
      <c r="K21" s="85"/>
      <c r="L21" s="85"/>
      <c r="M21" s="20">
        <f>'START HERE'!F18</f>
        <v>0</v>
      </c>
      <c r="P21" s="7"/>
      <c r="Q21" s="6"/>
      <c r="R21" s="85" t="s">
        <v>7</v>
      </c>
      <c r="S21" s="85"/>
      <c r="T21" s="85"/>
      <c r="U21" s="20">
        <f>'START HERE'!F24</f>
        <v>0</v>
      </c>
      <c r="X21" s="7"/>
      <c r="Y21" s="6"/>
      <c r="Z21" s="85" t="s">
        <v>7</v>
      </c>
      <c r="AA21" s="85"/>
      <c r="AB21" s="85"/>
      <c r="AC21" s="20">
        <f>'START HERE'!F30</f>
        <v>0</v>
      </c>
      <c r="AF21" s="7"/>
      <c r="AG21" s="6"/>
      <c r="AH21" s="85" t="s">
        <v>7</v>
      </c>
      <c r="AI21" s="85"/>
      <c r="AJ21" s="85"/>
      <c r="AK21" s="20">
        <f>'START HERE'!F36</f>
        <v>0</v>
      </c>
      <c r="AN21" s="7"/>
    </row>
    <row r="22" spans="1:40" x14ac:dyDescent="0.35">
      <c r="A22" s="6"/>
      <c r="B22" s="85" t="s">
        <v>8</v>
      </c>
      <c r="C22" s="85"/>
      <c r="D22" s="85"/>
      <c r="E22" s="20">
        <f>'START HERE'!F13</f>
        <v>0</v>
      </c>
      <c r="H22" s="7"/>
      <c r="I22" s="6"/>
      <c r="J22" s="85" t="s">
        <v>8</v>
      </c>
      <c r="K22" s="85"/>
      <c r="L22" s="85"/>
      <c r="M22" s="20">
        <f>'START HERE'!F19</f>
        <v>0</v>
      </c>
      <c r="P22" s="7"/>
      <c r="Q22" s="6"/>
      <c r="R22" s="85" t="s">
        <v>8</v>
      </c>
      <c r="S22" s="85"/>
      <c r="T22" s="85"/>
      <c r="U22" s="20">
        <f>'START HERE'!F25</f>
        <v>0</v>
      </c>
      <c r="X22" s="7"/>
      <c r="Y22" s="6"/>
      <c r="Z22" s="85" t="s">
        <v>8</v>
      </c>
      <c r="AA22" s="85"/>
      <c r="AB22" s="85"/>
      <c r="AC22" s="20">
        <f>'START HERE'!F31</f>
        <v>0</v>
      </c>
      <c r="AF22" s="7"/>
      <c r="AG22" s="6"/>
      <c r="AH22" s="85" t="s">
        <v>8</v>
      </c>
      <c r="AI22" s="85"/>
      <c r="AJ22" s="85"/>
      <c r="AK22" s="20">
        <f>'START HERE'!F37</f>
        <v>0</v>
      </c>
      <c r="AN22" s="7"/>
    </row>
    <row r="23" spans="1:40" x14ac:dyDescent="0.35">
      <c r="A23" s="6"/>
      <c r="B23" s="85" t="s">
        <v>24</v>
      </c>
      <c r="C23" s="85"/>
      <c r="D23" s="85"/>
      <c r="E23" s="20">
        <f>'START HERE'!F14</f>
        <v>0</v>
      </c>
      <c r="H23" s="7"/>
      <c r="I23" s="6"/>
      <c r="J23" s="85" t="s">
        <v>24</v>
      </c>
      <c r="K23" s="85"/>
      <c r="L23" s="85"/>
      <c r="M23" s="20">
        <f>'START HERE'!F20</f>
        <v>0</v>
      </c>
      <c r="P23" s="7"/>
      <c r="Q23" s="6"/>
      <c r="R23" s="85" t="s">
        <v>24</v>
      </c>
      <c r="S23" s="85"/>
      <c r="T23" s="85"/>
      <c r="U23" s="20">
        <f>'START HERE'!F26</f>
        <v>0</v>
      </c>
      <c r="X23" s="7"/>
      <c r="Y23" s="6"/>
      <c r="Z23" s="85" t="s">
        <v>24</v>
      </c>
      <c r="AA23" s="85"/>
      <c r="AB23" s="85"/>
      <c r="AC23" s="20">
        <f>'START HERE'!F32</f>
        <v>0</v>
      </c>
      <c r="AF23" s="7"/>
      <c r="AG23" s="6"/>
      <c r="AH23" s="85" t="s">
        <v>24</v>
      </c>
      <c r="AI23" s="85"/>
      <c r="AJ23" s="85"/>
      <c r="AK23" s="20">
        <f>'START HERE'!F38</f>
        <v>0</v>
      </c>
      <c r="AN23" s="7"/>
    </row>
    <row r="24" spans="1:40" x14ac:dyDescent="0.35">
      <c r="A24" s="6"/>
      <c r="B24" s="85" t="s">
        <v>95</v>
      </c>
      <c r="C24" s="85"/>
      <c r="D24" s="85"/>
      <c r="E24" s="20">
        <f>'START HERE'!F15</f>
        <v>0</v>
      </c>
      <c r="H24" s="7"/>
      <c r="I24" s="6"/>
      <c r="J24" s="85" t="s">
        <v>95</v>
      </c>
      <c r="K24" s="85"/>
      <c r="L24" s="85"/>
      <c r="M24" s="20">
        <f>'START HERE'!F21</f>
        <v>0</v>
      </c>
      <c r="P24" s="7"/>
      <c r="Q24" s="6"/>
      <c r="R24" s="85" t="s">
        <v>95</v>
      </c>
      <c r="S24" s="85"/>
      <c r="T24" s="85"/>
      <c r="U24" s="20">
        <f>'START HERE'!F27</f>
        <v>0</v>
      </c>
      <c r="X24" s="7"/>
      <c r="Y24" s="6"/>
      <c r="Z24" s="85" t="s">
        <v>95</v>
      </c>
      <c r="AA24" s="85"/>
      <c r="AB24" s="85"/>
      <c r="AC24" s="20">
        <f>'START HERE'!F33</f>
        <v>0</v>
      </c>
      <c r="AF24" s="7"/>
      <c r="AG24" s="6"/>
      <c r="AH24" s="85" t="s">
        <v>95</v>
      </c>
      <c r="AI24" s="85"/>
      <c r="AJ24" s="85"/>
      <c r="AK24" s="20">
        <f>'START HERE'!F39</f>
        <v>0</v>
      </c>
      <c r="AN24" s="7"/>
    </row>
    <row r="25" spans="1:40" ht="15" thickBot="1" x14ac:dyDescent="0.4">
      <c r="A25" s="14"/>
      <c r="B25" s="15"/>
      <c r="C25" s="15"/>
      <c r="D25" s="15"/>
      <c r="E25" s="15"/>
      <c r="F25" s="15"/>
      <c r="G25" s="15"/>
      <c r="H25" s="16"/>
      <c r="I25" s="14"/>
      <c r="J25" s="15"/>
      <c r="K25" s="15"/>
      <c r="L25" s="15"/>
      <c r="M25" s="15"/>
      <c r="N25" s="15"/>
      <c r="O25" s="15"/>
      <c r="P25" s="16"/>
      <c r="Q25" s="14"/>
      <c r="R25" s="15"/>
      <c r="S25" s="15"/>
      <c r="T25" s="15"/>
      <c r="U25" s="15"/>
      <c r="V25" s="15"/>
      <c r="W25" s="15"/>
      <c r="X25" s="16"/>
      <c r="Y25" s="14"/>
      <c r="Z25" s="15"/>
      <c r="AA25" s="15"/>
      <c r="AB25" s="15"/>
      <c r="AC25" s="15"/>
      <c r="AD25" s="15"/>
      <c r="AE25" s="15"/>
      <c r="AF25" s="16"/>
      <c r="AG25" s="14"/>
      <c r="AH25" s="15"/>
      <c r="AI25" s="15"/>
      <c r="AJ25" s="15"/>
      <c r="AK25" s="15"/>
      <c r="AL25" s="15"/>
      <c r="AM25" s="15"/>
      <c r="AN25" s="16"/>
    </row>
    <row r="27" spans="1:40" ht="15" thickBot="1" x14ac:dyDescent="0.4"/>
    <row r="28" spans="1:40" ht="19.5" customHeight="1" x14ac:dyDescent="0.35">
      <c r="B28" s="137" t="s">
        <v>31</v>
      </c>
      <c r="C28" s="138"/>
      <c r="D28" s="138"/>
      <c r="E28" s="139"/>
      <c r="J28" s="126" t="s">
        <v>67</v>
      </c>
      <c r="K28" s="127"/>
      <c r="L28" s="127"/>
      <c r="M28" s="127"/>
      <c r="N28" s="127"/>
      <c r="O28" s="127"/>
      <c r="P28" s="128"/>
    </row>
    <row r="29" spans="1:40" ht="19.5" customHeight="1" thickBot="1" x14ac:dyDescent="0.4">
      <c r="B29" s="140" t="s">
        <v>46</v>
      </c>
      <c r="C29" s="141"/>
      <c r="D29" s="141"/>
      <c r="E29" s="142"/>
      <c r="J29" s="84" t="s">
        <v>68</v>
      </c>
      <c r="K29" s="85"/>
      <c r="L29" s="85"/>
      <c r="M29" s="85"/>
      <c r="N29" s="85"/>
      <c r="O29" s="85"/>
      <c r="P29" s="47">
        <f>H5+P5+X5+AF5+AN5</f>
        <v>0</v>
      </c>
    </row>
    <row r="30" spans="1:40" x14ac:dyDescent="0.35">
      <c r="J30" s="84" t="s">
        <v>69</v>
      </c>
      <c r="K30" s="85"/>
      <c r="L30" s="85"/>
      <c r="M30" s="85"/>
      <c r="N30" s="85"/>
      <c r="O30" s="85"/>
      <c r="P30" s="47">
        <f>H6+P6+X6+AF6+AN6</f>
        <v>0</v>
      </c>
    </row>
    <row r="31" spans="1:40" x14ac:dyDescent="0.35">
      <c r="J31" s="84" t="s">
        <v>70</v>
      </c>
      <c r="K31" s="85"/>
      <c r="L31" s="85"/>
      <c r="M31" s="85"/>
      <c r="N31" s="85"/>
      <c r="O31" s="85"/>
      <c r="P31" s="47">
        <f>H7+P7+X7+AF7+AN7</f>
        <v>0</v>
      </c>
    </row>
    <row r="32" spans="1:40" x14ac:dyDescent="0.35">
      <c r="J32" s="84" t="s">
        <v>71</v>
      </c>
      <c r="K32" s="85"/>
      <c r="L32" s="85"/>
      <c r="M32" s="85"/>
      <c r="N32" s="85"/>
      <c r="O32" s="85"/>
      <c r="P32" s="47">
        <f>H12+P12+X12+AF12+AN12</f>
        <v>0</v>
      </c>
    </row>
    <row r="33" spans="2:16" ht="15" thickBot="1" x14ac:dyDescent="0.4">
      <c r="B33" s="50"/>
      <c r="C33" s="50"/>
      <c r="D33" s="50"/>
      <c r="E33" s="50"/>
      <c r="F33" s="50"/>
      <c r="J33" s="86" t="s">
        <v>72</v>
      </c>
      <c r="K33" s="87"/>
      <c r="L33" s="87"/>
      <c r="M33" s="87"/>
      <c r="N33" s="87"/>
      <c r="O33" s="87"/>
      <c r="P33" s="48">
        <f>H16+P16+X16+AF16+AN16</f>
        <v>0</v>
      </c>
    </row>
    <row r="34" spans="2:16" x14ac:dyDescent="0.35">
      <c r="B34" s="50"/>
      <c r="C34" s="50"/>
      <c r="D34" s="50"/>
      <c r="E34" s="50"/>
      <c r="F34" s="50"/>
    </row>
  </sheetData>
  <mergeCells count="106">
    <mergeCell ref="Q9:S9"/>
    <mergeCell ref="AD11:AE11"/>
    <mergeCell ref="AB12:AC12"/>
    <mergeCell ref="AD12:AE12"/>
    <mergeCell ref="T11:U11"/>
    <mergeCell ref="V11:W11"/>
    <mergeCell ref="AB11:AC11"/>
    <mergeCell ref="Z20:AC20"/>
    <mergeCell ref="R23:T23"/>
    <mergeCell ref="T12:U12"/>
    <mergeCell ref="Z23:AB23"/>
    <mergeCell ref="Z22:AB22"/>
    <mergeCell ref="R21:T21"/>
    <mergeCell ref="R22:T22"/>
    <mergeCell ref="V12:W12"/>
    <mergeCell ref="AL12:AM12"/>
    <mergeCell ref="AG9:AI9"/>
    <mergeCell ref="Z21:AB21"/>
    <mergeCell ref="AG1:AN1"/>
    <mergeCell ref="AG2:AH2"/>
    <mergeCell ref="AI2:AJ2"/>
    <mergeCell ref="AG3:AH3"/>
    <mergeCell ref="AI3:AJ3"/>
    <mergeCell ref="AB5:AE5"/>
    <mergeCell ref="AB6:AE6"/>
    <mergeCell ref="AB7:AE7"/>
    <mergeCell ref="Y1:AF1"/>
    <mergeCell ref="Y2:Z2"/>
    <mergeCell ref="AA2:AB2"/>
    <mergeCell ref="Y3:Z3"/>
    <mergeCell ref="AJ5:AM5"/>
    <mergeCell ref="AJ6:AM6"/>
    <mergeCell ref="AJ7:AM7"/>
    <mergeCell ref="AJ11:AK11"/>
    <mergeCell ref="AL11:AM11"/>
    <mergeCell ref="AG5:AI5"/>
    <mergeCell ref="AJ12:AK12"/>
    <mergeCell ref="Y9:AA9"/>
    <mergeCell ref="AH21:AJ21"/>
    <mergeCell ref="Q1:X1"/>
    <mergeCell ref="Q2:R2"/>
    <mergeCell ref="S2:T2"/>
    <mergeCell ref="Q3:R3"/>
    <mergeCell ref="S3:T3"/>
    <mergeCell ref="AA3:AB3"/>
    <mergeCell ref="T5:W5"/>
    <mergeCell ref="T6:W6"/>
    <mergeCell ref="T7:W7"/>
    <mergeCell ref="Q5:S5"/>
    <mergeCell ref="Y5:AA5"/>
    <mergeCell ref="L12:M12"/>
    <mergeCell ref="N12:O12"/>
    <mergeCell ref="B22:D22"/>
    <mergeCell ref="B23:D23"/>
    <mergeCell ref="B21:D21"/>
    <mergeCell ref="F12:G12"/>
    <mergeCell ref="D12:E12"/>
    <mergeCell ref="L5:O5"/>
    <mergeCell ref="L6:O6"/>
    <mergeCell ref="L7:O7"/>
    <mergeCell ref="L11:M11"/>
    <mergeCell ref="N11:O11"/>
    <mergeCell ref="B20:E20"/>
    <mergeCell ref="J21:L21"/>
    <mergeCell ref="J22:L22"/>
    <mergeCell ref="J23:L23"/>
    <mergeCell ref="A9:C9"/>
    <mergeCell ref="A1:H1"/>
    <mergeCell ref="A3:B3"/>
    <mergeCell ref="C3:D3"/>
    <mergeCell ref="F11:G11"/>
    <mergeCell ref="D11:E11"/>
    <mergeCell ref="I9:K9"/>
    <mergeCell ref="I1:P1"/>
    <mergeCell ref="I2:J2"/>
    <mergeCell ref="K2:L2"/>
    <mergeCell ref="I3:J3"/>
    <mergeCell ref="K3:L3"/>
    <mergeCell ref="I5:K5"/>
    <mergeCell ref="C2:D2"/>
    <mergeCell ref="A2:B2"/>
    <mergeCell ref="D5:G5"/>
    <mergeCell ref="D6:G6"/>
    <mergeCell ref="D7:G7"/>
    <mergeCell ref="A5:C5"/>
    <mergeCell ref="J28:P28"/>
    <mergeCell ref="B13:C13"/>
    <mergeCell ref="J13:K13"/>
    <mergeCell ref="R20:U20"/>
    <mergeCell ref="J20:M20"/>
    <mergeCell ref="AH20:AK20"/>
    <mergeCell ref="AH13:AI13"/>
    <mergeCell ref="J33:O33"/>
    <mergeCell ref="J30:O30"/>
    <mergeCell ref="J31:O31"/>
    <mergeCell ref="J32:O32"/>
    <mergeCell ref="B28:E28"/>
    <mergeCell ref="B29:E29"/>
    <mergeCell ref="AH22:AJ22"/>
    <mergeCell ref="AH23:AJ23"/>
    <mergeCell ref="J29:O29"/>
    <mergeCell ref="B24:D24"/>
    <mergeCell ref="J24:L24"/>
    <mergeCell ref="R24:T24"/>
    <mergeCell ref="Z24:AB24"/>
    <mergeCell ref="AH24:AJ24"/>
  </mergeCells>
  <conditionalFormatting sqref="H7">
    <cfRule type="expression" dxfId="29" priority="28">
      <formula>H7&gt;1</formula>
    </cfRule>
  </conditionalFormatting>
  <conditionalFormatting sqref="H12">
    <cfRule type="expression" dxfId="28" priority="26">
      <formula>H12&gt;1</formula>
    </cfRule>
  </conditionalFormatting>
  <conditionalFormatting sqref="H16">
    <cfRule type="expression" dxfId="27" priority="10">
      <formula>H16&gt;1</formula>
    </cfRule>
  </conditionalFormatting>
  <conditionalFormatting sqref="P7">
    <cfRule type="expression" dxfId="23" priority="25">
      <formula>P7&gt;1</formula>
    </cfRule>
  </conditionalFormatting>
  <conditionalFormatting sqref="P12">
    <cfRule type="expression" dxfId="22" priority="24">
      <formula>P12&gt;1</formula>
    </cfRule>
  </conditionalFormatting>
  <conditionalFormatting sqref="P16">
    <cfRule type="expression" dxfId="21" priority="11">
      <formula>P16&gt;1</formula>
    </cfRule>
  </conditionalFormatting>
  <conditionalFormatting sqref="X7">
    <cfRule type="expression" dxfId="17" priority="22">
      <formula>X7&gt;1</formula>
    </cfRule>
  </conditionalFormatting>
  <conditionalFormatting sqref="X12">
    <cfRule type="expression" dxfId="16" priority="21">
      <formula>X12&gt;1</formula>
    </cfRule>
  </conditionalFormatting>
  <conditionalFormatting sqref="X16">
    <cfRule type="expression" dxfId="15" priority="12">
      <formula>X16&gt;1</formula>
    </cfRule>
  </conditionalFormatting>
  <conditionalFormatting sqref="AF7">
    <cfRule type="expression" dxfId="11" priority="17">
      <formula>AF7&gt;1</formula>
    </cfRule>
  </conditionalFormatting>
  <conditionalFormatting sqref="AF12">
    <cfRule type="expression" dxfId="10" priority="18">
      <formula>AF12&gt;1</formula>
    </cfRule>
  </conditionalFormatting>
  <conditionalFormatting sqref="AF16">
    <cfRule type="expression" dxfId="9" priority="13">
      <formula>AF16&gt;1</formula>
    </cfRule>
  </conditionalFormatting>
  <conditionalFormatting sqref="AN7">
    <cfRule type="expression" dxfId="5" priority="16">
      <formula>AN7&gt;1</formula>
    </cfRule>
  </conditionalFormatting>
  <conditionalFormatting sqref="AN12">
    <cfRule type="expression" dxfId="4" priority="15">
      <formula>AN12&gt;1</formula>
    </cfRule>
  </conditionalFormatting>
  <conditionalFormatting sqref="AN16">
    <cfRule type="expression" dxfId="3" priority="14">
      <formula>AN16&gt;1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7" id="{9AC695A1-8DA5-44CF-8F0E-A86D2ADFF1CF}">
            <xm:f>OR('START HERE'!$F$7=1,'START HERE'!$F$7=2,'START HERE'!$F$7=3,'START HERE'!$F$7=4,'START HERE'!$F$7=5)</xm:f>
            <x14:dxf>
              <fill>
                <patternFill>
                  <bgColor theme="2"/>
                </patternFill>
              </fill>
            </x14:dxf>
          </x14:cfRule>
          <xm:sqref>A1:H1</xm:sqref>
        </x14:conditionalFormatting>
        <x14:conditionalFormatting xmlns:xm="http://schemas.microsoft.com/office/excel/2006/main">
          <x14:cfRule type="expression" priority="29" id="{AAA88D95-4FED-448C-90C1-C324E7F549D6}">
            <xm:f>'START HERE'!$F$5="6 Months"</xm:f>
            <x14:dxf>
              <fill>
                <patternFill>
                  <bgColor rgb="FFFFFF00"/>
                </patternFill>
              </fill>
            </x14:dxf>
          </x14:cfRule>
          <x14:cfRule type="expression" priority="30" id="{9E6E8A89-3ED6-4A21-8109-A6EF0CF248EC}">
            <xm:f>'START HERE'!$F$5="Other"</xm:f>
            <x14:dxf>
              <fill>
                <patternFill>
                  <bgColor rgb="FFFFFF00"/>
                </patternFill>
              </fill>
            </x14:dxf>
          </x14:cfRule>
          <xm:sqref>C3:D3</xm:sqref>
        </x14:conditionalFormatting>
        <x14:conditionalFormatting xmlns:xm="http://schemas.microsoft.com/office/excel/2006/main">
          <x14:cfRule type="expression" priority="78" id="{5A5C19F9-E301-4BC7-A79B-83111E7F2F7B}">
            <xm:f>OR('START HERE'!$F$7=2,'START HERE'!$F$7=3,'START HERE'!$F$7=4,'START HERE'!$F$7=5)</xm:f>
            <x14:dxf>
              <fill>
                <patternFill>
                  <bgColor theme="2"/>
                </patternFill>
              </fill>
            </x14:dxf>
          </x14:cfRule>
          <xm:sqref>I1:P1</xm:sqref>
        </x14:conditionalFormatting>
        <x14:conditionalFormatting xmlns:xm="http://schemas.microsoft.com/office/excel/2006/main">
          <x14:cfRule type="expression" priority="31" id="{34AE3D1B-0692-4033-98C5-5FE99BF09B05}">
            <xm:f>'START HERE'!$F$5="6 Months"</xm:f>
            <x14:dxf>
              <fill>
                <patternFill>
                  <bgColor rgb="FFFFFF00"/>
                </patternFill>
              </fill>
            </x14:dxf>
          </x14:cfRule>
          <x14:cfRule type="expression" priority="32" id="{FEE57537-457D-4A36-AEFB-4EED4F329F59}">
            <xm:f>'START HERE'!$F$5="Other"</xm:f>
            <x14:dxf>
              <fill>
                <patternFill>
                  <bgColor rgb="FFFFFF00"/>
                </patternFill>
              </fill>
            </x14:dxf>
          </x14:cfRule>
          <xm:sqref>K2:L3</xm:sqref>
        </x14:conditionalFormatting>
        <x14:conditionalFormatting xmlns:xm="http://schemas.microsoft.com/office/excel/2006/main">
          <x14:cfRule type="expression" priority="79" id="{CF756797-ABD5-4527-8618-22520A7F13AA}">
            <xm:f>OR('START HERE'!$F$7=3,'START HERE'!$F$7=4,'START HERE'!$F$7=5)</xm:f>
            <x14:dxf>
              <fill>
                <patternFill>
                  <bgColor theme="2"/>
                </patternFill>
              </fill>
            </x14:dxf>
          </x14:cfRule>
          <xm:sqref>Q1:X1</xm:sqref>
        </x14:conditionalFormatting>
        <x14:conditionalFormatting xmlns:xm="http://schemas.microsoft.com/office/excel/2006/main">
          <x14:cfRule type="expression" priority="36" id="{882AA72B-D07D-4DC7-9BAA-4C6DBEA58574}">
            <xm:f>'START HERE'!$F$5="Other"</xm:f>
            <x14:dxf>
              <fill>
                <patternFill>
                  <bgColor rgb="FFFFFF00"/>
                </patternFill>
              </fill>
            </x14:dxf>
          </x14:cfRule>
          <x14:cfRule type="expression" priority="35" id="{C729D108-C388-43A5-A9A9-65C5662EFBFA}">
            <xm:f>'START HERE'!$F$5="6 Months"</xm:f>
            <x14:dxf>
              <fill>
                <patternFill>
                  <bgColor rgb="FFFFFF00"/>
                </patternFill>
              </fill>
            </x14:dxf>
          </x14:cfRule>
          <xm:sqref>S2:T3</xm:sqref>
        </x14:conditionalFormatting>
        <x14:conditionalFormatting xmlns:xm="http://schemas.microsoft.com/office/excel/2006/main">
          <x14:cfRule type="expression" priority="80" id="{76F4E63A-6F12-4B07-B95F-8A64A34221BE}">
            <xm:f>OR('START HERE'!$F$7=4,'START HERE'!$F$7=5)</xm:f>
            <x14:dxf>
              <fill>
                <patternFill>
                  <bgColor theme="2"/>
                </patternFill>
              </fill>
            </x14:dxf>
          </x14:cfRule>
          <xm:sqref>Y1:AF1</xm:sqref>
        </x14:conditionalFormatting>
        <x14:conditionalFormatting xmlns:xm="http://schemas.microsoft.com/office/excel/2006/main">
          <x14:cfRule type="expression" priority="39" id="{085B06C9-F4D6-4A13-9EF0-4554F260EE28}">
            <xm:f>'START HERE'!$F$5="6 Months"</xm:f>
            <x14:dxf>
              <fill>
                <patternFill>
                  <bgColor rgb="FFFFFF00"/>
                </patternFill>
              </fill>
            </x14:dxf>
          </x14:cfRule>
          <x14:cfRule type="expression" priority="40" id="{FE3F1AF1-CD97-451B-9368-8B15F167C7A5}">
            <xm:f>'START HERE'!$F$5="Other"</xm:f>
            <x14:dxf>
              <fill>
                <patternFill>
                  <bgColor rgb="FFFFFF00"/>
                </patternFill>
              </fill>
            </x14:dxf>
          </x14:cfRule>
          <xm:sqref>AA2:AB3</xm:sqref>
        </x14:conditionalFormatting>
        <x14:conditionalFormatting xmlns:xm="http://schemas.microsoft.com/office/excel/2006/main">
          <x14:cfRule type="expression" priority="81" id="{48D61C83-BB1A-494C-AD40-8188F25B3642}">
            <xm:f>'START HERE'!$F$7=5</xm:f>
            <x14:dxf>
              <fill>
                <patternFill>
                  <bgColor theme="2"/>
                </patternFill>
              </fill>
            </x14:dxf>
          </x14:cfRule>
          <xm:sqref>AG1:AN1</xm:sqref>
        </x14:conditionalFormatting>
        <x14:conditionalFormatting xmlns:xm="http://schemas.microsoft.com/office/excel/2006/main">
          <x14:cfRule type="expression" priority="43" id="{BE569F8E-0686-4D28-976A-F1F984C05C8E}">
            <xm:f>'START HERE'!$F$5="6 Months"</xm:f>
            <x14:dxf>
              <fill>
                <patternFill>
                  <bgColor rgb="FFFFFF00"/>
                </patternFill>
              </fill>
            </x14:dxf>
          </x14:cfRule>
          <x14:cfRule type="expression" priority="44" id="{B1866FF7-7DD0-444A-B67C-3F6B1F669E64}">
            <xm:f>'START HERE'!$F$5="Other"</xm:f>
            <x14:dxf>
              <fill>
                <patternFill>
                  <bgColor rgb="FFFFFF00"/>
                </patternFill>
              </fill>
            </x14:dxf>
          </x14:cfRule>
          <xm:sqref>AI2:AJ3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31"/>
  <sheetViews>
    <sheetView workbookViewId="0">
      <selection activeCell="C16" sqref="C16"/>
    </sheetView>
  </sheetViews>
  <sheetFormatPr defaultRowHeight="14.5" x14ac:dyDescent="0.35"/>
  <cols>
    <col min="2" max="2" width="2.81640625" customWidth="1"/>
    <col min="3" max="3" width="15.26953125" customWidth="1"/>
    <col min="4" max="4" width="10.26953125" customWidth="1"/>
    <col min="5" max="5" width="10.81640625" customWidth="1"/>
  </cols>
  <sheetData>
    <row r="1" spans="2:10" ht="15" thickBot="1" x14ac:dyDescent="0.4"/>
    <row r="2" spans="2:10" ht="15" thickBot="1" x14ac:dyDescent="0.4">
      <c r="B2" s="107" t="s">
        <v>97</v>
      </c>
      <c r="C2" s="108"/>
      <c r="D2" s="109"/>
    </row>
    <row r="3" spans="2:10" x14ac:dyDescent="0.35">
      <c r="B3" s="101" t="s">
        <v>48</v>
      </c>
      <c r="C3" s="101"/>
      <c r="D3" s="36" t="s">
        <v>57</v>
      </c>
    </row>
    <row r="4" spans="2:10" x14ac:dyDescent="0.35">
      <c r="B4" s="105" t="s">
        <v>49</v>
      </c>
      <c r="C4" s="105"/>
      <c r="D4" s="3" t="str">
        <f>'START HERE'!J27</f>
        <v>NO</v>
      </c>
    </row>
    <row r="5" spans="2:10" x14ac:dyDescent="0.35">
      <c r="B5" s="102" t="s">
        <v>63</v>
      </c>
      <c r="C5" s="102"/>
      <c r="D5" s="41" t="str">
        <f>'START HERE'!J28</f>
        <v>NO</v>
      </c>
    </row>
    <row r="9" spans="2:10" ht="18.5" x14ac:dyDescent="0.45">
      <c r="B9" s="57"/>
      <c r="C9" s="152" t="s">
        <v>87</v>
      </c>
      <c r="D9" s="153"/>
      <c r="E9" s="153"/>
      <c r="F9" s="153"/>
      <c r="G9" s="153"/>
      <c r="H9" s="153"/>
      <c r="I9" s="153"/>
      <c r="J9" s="154"/>
    </row>
    <row r="10" spans="2:10" x14ac:dyDescent="0.35">
      <c r="C10" s="149" t="s">
        <v>90</v>
      </c>
      <c r="D10" s="150"/>
      <c r="E10" s="150"/>
      <c r="F10" s="150"/>
      <c r="G10" s="150"/>
      <c r="H10" s="150"/>
      <c r="I10" s="150"/>
      <c r="J10" s="151"/>
    </row>
    <row r="11" spans="2:10" x14ac:dyDescent="0.35">
      <c r="C11" s="143"/>
      <c r="D11" s="144"/>
      <c r="E11" s="144"/>
      <c r="F11" s="144"/>
      <c r="G11" s="144"/>
      <c r="H11" s="144"/>
      <c r="I11" s="144"/>
      <c r="J11" s="145"/>
    </row>
    <row r="12" spans="2:10" x14ac:dyDescent="0.35">
      <c r="C12" s="143"/>
      <c r="D12" s="144"/>
      <c r="E12" s="144"/>
      <c r="F12" s="144"/>
      <c r="G12" s="144"/>
      <c r="H12" s="144"/>
      <c r="I12" s="144"/>
      <c r="J12" s="145"/>
    </row>
    <row r="13" spans="2:10" x14ac:dyDescent="0.35">
      <c r="C13" s="143"/>
      <c r="D13" s="144"/>
      <c r="E13" s="144"/>
      <c r="F13" s="144"/>
      <c r="G13" s="144"/>
      <c r="H13" s="144"/>
      <c r="I13" s="144"/>
      <c r="J13" s="145"/>
    </row>
    <row r="14" spans="2:10" x14ac:dyDescent="0.35">
      <c r="C14" s="143"/>
      <c r="D14" s="144"/>
      <c r="E14" s="144"/>
      <c r="F14" s="144"/>
      <c r="G14" s="144"/>
      <c r="H14" s="144"/>
      <c r="I14" s="144"/>
      <c r="J14" s="145"/>
    </row>
    <row r="15" spans="2:10" x14ac:dyDescent="0.35">
      <c r="C15" s="146"/>
      <c r="D15" s="147"/>
      <c r="E15" s="147"/>
      <c r="F15" s="147"/>
      <c r="G15" s="147"/>
      <c r="H15" s="147"/>
      <c r="I15" s="147"/>
      <c r="J15" s="148"/>
    </row>
    <row r="17" spans="2:10" ht="18.5" x14ac:dyDescent="0.45">
      <c r="B17" s="57"/>
      <c r="C17" s="152" t="s">
        <v>88</v>
      </c>
      <c r="D17" s="153"/>
      <c r="E17" s="153"/>
      <c r="F17" s="153"/>
      <c r="G17" s="153"/>
      <c r="H17" s="153"/>
      <c r="I17" s="153"/>
      <c r="J17" s="154"/>
    </row>
    <row r="18" spans="2:10" x14ac:dyDescent="0.35">
      <c r="C18" s="143" t="s">
        <v>102</v>
      </c>
      <c r="D18" s="144"/>
      <c r="E18" s="144"/>
      <c r="F18" s="144"/>
      <c r="G18" s="144"/>
      <c r="H18" s="144"/>
      <c r="I18" s="144"/>
      <c r="J18" s="145"/>
    </row>
    <row r="19" spans="2:10" x14ac:dyDescent="0.35">
      <c r="C19" s="143"/>
      <c r="D19" s="144"/>
      <c r="E19" s="144"/>
      <c r="F19" s="144"/>
      <c r="G19" s="144"/>
      <c r="H19" s="144"/>
      <c r="I19" s="144"/>
      <c r="J19" s="145"/>
    </row>
    <row r="20" spans="2:10" x14ac:dyDescent="0.35">
      <c r="C20" s="143"/>
      <c r="D20" s="144"/>
      <c r="E20" s="144"/>
      <c r="F20" s="144"/>
      <c r="G20" s="144"/>
      <c r="H20" s="144"/>
      <c r="I20" s="144"/>
      <c r="J20" s="145"/>
    </row>
    <row r="21" spans="2:10" x14ac:dyDescent="0.35">
      <c r="C21" s="143"/>
      <c r="D21" s="144"/>
      <c r="E21" s="144"/>
      <c r="F21" s="144"/>
      <c r="G21" s="144"/>
      <c r="H21" s="144"/>
      <c r="I21" s="144"/>
      <c r="J21" s="145"/>
    </row>
    <row r="22" spans="2:10" x14ac:dyDescent="0.35">
      <c r="C22" s="143"/>
      <c r="D22" s="144"/>
      <c r="E22" s="144"/>
      <c r="F22" s="144"/>
      <c r="G22" s="144"/>
      <c r="H22" s="144"/>
      <c r="I22" s="144"/>
      <c r="J22" s="145"/>
    </row>
    <row r="23" spans="2:10" x14ac:dyDescent="0.35">
      <c r="C23" s="146"/>
      <c r="D23" s="147"/>
      <c r="E23" s="147"/>
      <c r="F23" s="147"/>
      <c r="G23" s="147"/>
      <c r="H23" s="147"/>
      <c r="I23" s="147"/>
      <c r="J23" s="148"/>
    </row>
    <row r="25" spans="2:10" ht="18.5" x14ac:dyDescent="0.45">
      <c r="B25" s="57"/>
      <c r="C25" s="152" t="s">
        <v>89</v>
      </c>
      <c r="D25" s="155"/>
      <c r="E25" s="155"/>
      <c r="F25" s="155"/>
      <c r="G25" s="155"/>
      <c r="H25" s="155"/>
      <c r="I25" s="155"/>
      <c r="J25" s="156"/>
    </row>
    <row r="26" spans="2:10" x14ac:dyDescent="0.35">
      <c r="C26" s="149" t="s">
        <v>100</v>
      </c>
      <c r="D26" s="150"/>
      <c r="E26" s="150"/>
      <c r="F26" s="150"/>
      <c r="G26" s="150"/>
      <c r="H26" s="150"/>
      <c r="I26" s="150"/>
      <c r="J26" s="151"/>
    </row>
    <row r="27" spans="2:10" x14ac:dyDescent="0.35">
      <c r="C27" s="143"/>
      <c r="D27" s="144"/>
      <c r="E27" s="144"/>
      <c r="F27" s="144"/>
      <c r="G27" s="144"/>
      <c r="H27" s="144"/>
      <c r="I27" s="144"/>
      <c r="J27" s="145"/>
    </row>
    <row r="28" spans="2:10" x14ac:dyDescent="0.35">
      <c r="C28" s="143"/>
      <c r="D28" s="144"/>
      <c r="E28" s="144"/>
      <c r="F28" s="144"/>
      <c r="G28" s="144"/>
      <c r="H28" s="144"/>
      <c r="I28" s="144"/>
      <c r="J28" s="145"/>
    </row>
    <row r="29" spans="2:10" x14ac:dyDescent="0.35">
      <c r="C29" s="143"/>
      <c r="D29" s="144"/>
      <c r="E29" s="144"/>
      <c r="F29" s="144"/>
      <c r="G29" s="144"/>
      <c r="H29" s="144"/>
      <c r="I29" s="144"/>
      <c r="J29" s="145"/>
    </row>
    <row r="30" spans="2:10" x14ac:dyDescent="0.35">
      <c r="C30" s="143"/>
      <c r="D30" s="144"/>
      <c r="E30" s="144"/>
      <c r="F30" s="144"/>
      <c r="G30" s="144"/>
      <c r="H30" s="144"/>
      <c r="I30" s="144"/>
      <c r="J30" s="145"/>
    </row>
    <row r="31" spans="2:10" x14ac:dyDescent="0.35">
      <c r="C31" s="146"/>
      <c r="D31" s="147"/>
      <c r="E31" s="147"/>
      <c r="F31" s="147"/>
      <c r="G31" s="147"/>
      <c r="H31" s="147"/>
      <c r="I31" s="147"/>
      <c r="J31" s="148"/>
    </row>
  </sheetData>
  <mergeCells count="10">
    <mergeCell ref="B2:D2"/>
    <mergeCell ref="B3:C3"/>
    <mergeCell ref="B4:C4"/>
    <mergeCell ref="B5:C5"/>
    <mergeCell ref="C10:J15"/>
    <mergeCell ref="C18:J23"/>
    <mergeCell ref="C26:J31"/>
    <mergeCell ref="C9:J9"/>
    <mergeCell ref="C25:J25"/>
    <mergeCell ref="C17:J17"/>
  </mergeCells>
  <conditionalFormatting sqref="D3">
    <cfRule type="expression" dxfId="2" priority="3">
      <formula>$D$3="YES"</formula>
    </cfRule>
  </conditionalFormatting>
  <conditionalFormatting sqref="D4">
    <cfRule type="expression" dxfId="1" priority="2">
      <formula>$D$4="YES"</formula>
    </cfRule>
  </conditionalFormatting>
  <conditionalFormatting sqref="D5">
    <cfRule type="expression" dxfId="0" priority="1">
      <formula>$D$5="YES"</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Z27"/>
  <sheetViews>
    <sheetView topLeftCell="K2" zoomScaleNormal="100" workbookViewId="0">
      <selection activeCell="N8" sqref="N8:Z8"/>
    </sheetView>
  </sheetViews>
  <sheetFormatPr defaultRowHeight="14.5" x14ac:dyDescent="0.35"/>
  <cols>
    <col min="1" max="1" width="9.1796875" customWidth="1"/>
    <col min="7" max="7" width="4" customWidth="1"/>
    <col min="12" max="13" width="9.1796875" customWidth="1"/>
    <col min="14" max="14" width="3.1796875" customWidth="1"/>
  </cols>
  <sheetData>
    <row r="2" spans="2:26" ht="21" x14ac:dyDescent="0.5">
      <c r="C2" s="59" t="s">
        <v>75</v>
      </c>
      <c r="D2" s="59"/>
      <c r="E2" s="59"/>
      <c r="F2" s="59"/>
      <c r="G2" s="59"/>
      <c r="H2" s="59"/>
      <c r="I2" s="59"/>
    </row>
    <row r="3" spans="2:26" ht="15" thickBot="1" x14ac:dyDescent="0.4">
      <c r="N3" s="187" t="s">
        <v>85</v>
      </c>
      <c r="O3" s="188"/>
      <c r="P3" s="188"/>
      <c r="Q3" s="188"/>
      <c r="R3" s="188"/>
      <c r="S3" s="188"/>
      <c r="T3" s="188"/>
      <c r="U3" s="188"/>
      <c r="V3" s="188"/>
      <c r="W3" s="188"/>
      <c r="X3" s="188"/>
      <c r="Y3" s="188"/>
      <c r="Z3" s="189"/>
    </row>
    <row r="4" spans="2:26" x14ac:dyDescent="0.35">
      <c r="B4" s="157" t="s">
        <v>76</v>
      </c>
      <c r="C4" s="158"/>
      <c r="D4" s="159"/>
      <c r="N4" s="190"/>
      <c r="O4" s="191"/>
      <c r="P4" s="191"/>
      <c r="Q4" s="191"/>
      <c r="R4" s="191"/>
      <c r="S4" s="191"/>
      <c r="T4" s="191"/>
      <c r="U4" s="191"/>
      <c r="V4" s="191"/>
      <c r="W4" s="191"/>
      <c r="X4" s="191"/>
      <c r="Y4" s="191"/>
      <c r="Z4" s="192"/>
    </row>
    <row r="5" spans="2:26" x14ac:dyDescent="0.35">
      <c r="B5" s="160"/>
      <c r="C5" s="144"/>
      <c r="D5" s="161"/>
    </row>
    <row r="6" spans="2:26" ht="15" thickBot="1" x14ac:dyDescent="0.4">
      <c r="B6" s="160"/>
      <c r="C6" s="144"/>
      <c r="D6" s="161"/>
      <c r="N6" s="193" t="s">
        <v>86</v>
      </c>
      <c r="O6" s="194"/>
      <c r="P6" s="194"/>
      <c r="Q6" s="194"/>
      <c r="R6" s="194"/>
      <c r="S6" s="194"/>
      <c r="T6" s="194"/>
      <c r="U6" s="194"/>
      <c r="V6" s="194"/>
      <c r="W6" s="194"/>
      <c r="X6" s="194"/>
      <c r="Y6" s="194"/>
      <c r="Z6" s="195"/>
    </row>
    <row r="7" spans="2:26" ht="15" thickBot="1" x14ac:dyDescent="0.4">
      <c r="B7" s="160"/>
      <c r="C7" s="144"/>
      <c r="D7" s="161"/>
      <c r="F7" s="55" t="s">
        <v>74</v>
      </c>
    </row>
    <row r="8" spans="2:26" ht="15" thickBot="1" x14ac:dyDescent="0.4">
      <c r="B8" s="162"/>
      <c r="C8" s="163"/>
      <c r="D8" s="164"/>
      <c r="N8" s="196" t="s">
        <v>81</v>
      </c>
      <c r="O8" s="197"/>
      <c r="P8" s="197"/>
      <c r="Q8" s="197"/>
      <c r="R8" s="198"/>
      <c r="S8" s="198"/>
      <c r="T8" s="198"/>
      <c r="U8" s="198"/>
      <c r="V8" s="198"/>
      <c r="W8" s="198"/>
      <c r="X8" s="198"/>
      <c r="Y8" s="198"/>
      <c r="Z8" s="198"/>
    </row>
    <row r="9" spans="2:26" ht="15.75" customHeight="1" x14ac:dyDescent="0.35">
      <c r="C9" s="1"/>
      <c r="I9" s="157" t="s">
        <v>94</v>
      </c>
      <c r="J9" s="158"/>
      <c r="K9" s="159"/>
      <c r="N9" s="174">
        <v>1</v>
      </c>
      <c r="O9" s="178" t="s">
        <v>82</v>
      </c>
      <c r="P9" s="179"/>
      <c r="Q9" s="179"/>
      <c r="R9" s="179"/>
      <c r="S9" s="179"/>
      <c r="T9" s="179"/>
      <c r="U9" s="179"/>
      <c r="V9" s="179"/>
      <c r="W9" s="179"/>
      <c r="X9" s="179"/>
      <c r="Y9" s="179"/>
      <c r="Z9" s="180"/>
    </row>
    <row r="10" spans="2:26" x14ac:dyDescent="0.35">
      <c r="C10" s="8"/>
      <c r="I10" s="160"/>
      <c r="J10" s="144"/>
      <c r="K10" s="161"/>
      <c r="N10" s="175"/>
      <c r="O10" s="181"/>
      <c r="P10" s="182"/>
      <c r="Q10" s="182"/>
      <c r="R10" s="182"/>
      <c r="S10" s="182"/>
      <c r="T10" s="182"/>
      <c r="U10" s="182"/>
      <c r="V10" s="182"/>
      <c r="W10" s="182"/>
      <c r="X10" s="182"/>
      <c r="Y10" s="182"/>
      <c r="Z10" s="183"/>
    </row>
    <row r="11" spans="2:26" ht="15.75" customHeight="1" x14ac:dyDescent="0.35">
      <c r="C11" s="1"/>
      <c r="I11" s="160"/>
      <c r="J11" s="144"/>
      <c r="K11" s="161"/>
      <c r="N11" s="175"/>
      <c r="O11" s="181"/>
      <c r="P11" s="182"/>
      <c r="Q11" s="182"/>
      <c r="R11" s="182"/>
      <c r="S11" s="182"/>
      <c r="T11" s="182"/>
      <c r="U11" s="182"/>
      <c r="V11" s="182"/>
      <c r="W11" s="182"/>
      <c r="X11" s="182"/>
      <c r="Y11" s="182"/>
      <c r="Z11" s="183"/>
    </row>
    <row r="12" spans="2:26" ht="15" thickBot="1" x14ac:dyDescent="0.4">
      <c r="I12" s="160"/>
      <c r="J12" s="144"/>
      <c r="K12" s="161"/>
      <c r="N12" s="175"/>
      <c r="O12" s="181"/>
      <c r="P12" s="182"/>
      <c r="Q12" s="182"/>
      <c r="R12" s="182"/>
      <c r="S12" s="182"/>
      <c r="T12" s="182"/>
      <c r="U12" s="182"/>
      <c r="V12" s="182"/>
      <c r="W12" s="182"/>
      <c r="X12" s="182"/>
      <c r="Y12" s="182"/>
      <c r="Z12" s="183"/>
    </row>
    <row r="13" spans="2:26" ht="15" thickBot="1" x14ac:dyDescent="0.4">
      <c r="B13" s="157" t="s">
        <v>77</v>
      </c>
      <c r="C13" s="158"/>
      <c r="D13" s="159"/>
      <c r="I13" s="162"/>
      <c r="J13" s="163"/>
      <c r="K13" s="164"/>
      <c r="N13" s="174">
        <v>2</v>
      </c>
      <c r="O13" s="178" t="s">
        <v>83</v>
      </c>
      <c r="P13" s="179"/>
      <c r="Q13" s="179"/>
      <c r="R13" s="179"/>
      <c r="S13" s="179"/>
      <c r="T13" s="179"/>
      <c r="U13" s="179"/>
      <c r="V13" s="179"/>
      <c r="W13" s="179"/>
      <c r="X13" s="179"/>
      <c r="Y13" s="179"/>
      <c r="Z13" s="180"/>
    </row>
    <row r="14" spans="2:26" ht="15" thickBot="1" x14ac:dyDescent="0.4">
      <c r="B14" s="160"/>
      <c r="C14" s="144"/>
      <c r="D14" s="161"/>
      <c r="F14" s="55" t="s">
        <v>74</v>
      </c>
      <c r="N14" s="175"/>
      <c r="O14" s="181"/>
      <c r="P14" s="182"/>
      <c r="Q14" s="182"/>
      <c r="R14" s="182"/>
      <c r="S14" s="182"/>
      <c r="T14" s="182"/>
      <c r="U14" s="182"/>
      <c r="V14" s="182"/>
      <c r="W14" s="182"/>
      <c r="X14" s="182"/>
      <c r="Y14" s="182"/>
      <c r="Z14" s="183"/>
    </row>
    <row r="15" spans="2:26" x14ac:dyDescent="0.35">
      <c r="B15" s="160"/>
      <c r="C15" s="144"/>
      <c r="D15" s="161"/>
      <c r="N15" s="175"/>
      <c r="O15" s="181"/>
      <c r="P15" s="182"/>
      <c r="Q15" s="182"/>
      <c r="R15" s="182"/>
      <c r="S15" s="182"/>
      <c r="T15" s="182"/>
      <c r="U15" s="182"/>
      <c r="V15" s="182"/>
      <c r="W15" s="182"/>
      <c r="X15" s="182"/>
      <c r="Y15" s="182"/>
      <c r="Z15" s="183"/>
    </row>
    <row r="16" spans="2:26" ht="15" thickBot="1" x14ac:dyDescent="0.4">
      <c r="B16" s="162"/>
      <c r="C16" s="163"/>
      <c r="D16" s="164"/>
      <c r="N16" s="176"/>
      <c r="O16" s="184"/>
      <c r="P16" s="185"/>
      <c r="Q16" s="185"/>
      <c r="R16" s="185"/>
      <c r="S16" s="185"/>
      <c r="T16" s="185"/>
      <c r="U16" s="185"/>
      <c r="V16" s="185"/>
      <c r="W16" s="185"/>
      <c r="X16" s="185"/>
      <c r="Y16" s="185"/>
      <c r="Z16" s="186"/>
    </row>
    <row r="17" spans="2:26" x14ac:dyDescent="0.35">
      <c r="C17" s="1"/>
      <c r="N17" s="175">
        <v>3</v>
      </c>
      <c r="O17" s="181" t="s">
        <v>84</v>
      </c>
      <c r="P17" s="182"/>
      <c r="Q17" s="182"/>
      <c r="R17" s="182"/>
      <c r="S17" s="182"/>
      <c r="T17" s="182"/>
      <c r="U17" s="182"/>
      <c r="V17" s="182"/>
      <c r="W17" s="182"/>
      <c r="X17" s="182"/>
      <c r="Y17" s="182"/>
      <c r="Z17" s="183"/>
    </row>
    <row r="18" spans="2:26" x14ac:dyDescent="0.35">
      <c r="C18" s="8"/>
      <c r="N18" s="175"/>
      <c r="O18" s="181"/>
      <c r="P18" s="182"/>
      <c r="Q18" s="182"/>
      <c r="R18" s="182"/>
      <c r="S18" s="182"/>
      <c r="T18" s="182"/>
      <c r="U18" s="182"/>
      <c r="V18" s="182"/>
      <c r="W18" s="182"/>
      <c r="X18" s="182"/>
      <c r="Y18" s="182"/>
      <c r="Z18" s="183"/>
    </row>
    <row r="19" spans="2:26" x14ac:dyDescent="0.35">
      <c r="C19" s="1"/>
      <c r="N19" s="175"/>
      <c r="O19" s="181"/>
      <c r="P19" s="182"/>
      <c r="Q19" s="182"/>
      <c r="R19" s="182"/>
      <c r="S19" s="182"/>
      <c r="T19" s="182"/>
      <c r="U19" s="182"/>
      <c r="V19" s="182"/>
      <c r="W19" s="182"/>
      <c r="X19" s="182"/>
      <c r="Y19" s="182"/>
      <c r="Z19" s="183"/>
    </row>
    <row r="20" spans="2:26" ht="15" thickBot="1" x14ac:dyDescent="0.4">
      <c r="N20" s="176"/>
      <c r="O20" s="184"/>
      <c r="P20" s="185"/>
      <c r="Q20" s="185"/>
      <c r="R20" s="185"/>
      <c r="S20" s="185"/>
      <c r="T20" s="185"/>
      <c r="U20" s="185"/>
      <c r="V20" s="185"/>
      <c r="W20" s="185"/>
      <c r="X20" s="185"/>
      <c r="Y20" s="185"/>
      <c r="Z20" s="186"/>
    </row>
    <row r="21" spans="2:26" ht="15" thickBot="1" x14ac:dyDescent="0.4">
      <c r="B21" s="157" t="s">
        <v>78</v>
      </c>
      <c r="C21" s="158"/>
      <c r="D21" s="159"/>
      <c r="F21" s="55" t="s">
        <v>74</v>
      </c>
    </row>
    <row r="22" spans="2:26" ht="15" thickBot="1" x14ac:dyDescent="0.4">
      <c r="B22" s="160"/>
      <c r="C22" s="144"/>
      <c r="D22" s="161"/>
      <c r="H22" s="157" t="s">
        <v>93</v>
      </c>
      <c r="I22" s="158"/>
      <c r="J22" s="158"/>
      <c r="K22" s="158"/>
      <c r="L22" s="159"/>
      <c r="M22" s="51"/>
    </row>
    <row r="23" spans="2:26" ht="21.5" thickBot="1" x14ac:dyDescent="0.55000000000000004">
      <c r="B23" s="162"/>
      <c r="C23" s="163"/>
      <c r="D23" s="164"/>
      <c r="F23" s="55" t="s">
        <v>79</v>
      </c>
      <c r="H23" s="160"/>
      <c r="I23" s="144"/>
      <c r="J23" s="144"/>
      <c r="K23" s="144"/>
      <c r="L23" s="161"/>
      <c r="M23" s="51"/>
      <c r="O23" s="171" t="s">
        <v>91</v>
      </c>
      <c r="P23" s="172"/>
      <c r="Q23" s="172"/>
      <c r="R23" s="172"/>
      <c r="S23" s="172"/>
      <c r="T23" s="172"/>
      <c r="U23" s="172"/>
      <c r="V23" s="173"/>
    </row>
    <row r="24" spans="2:26" x14ac:dyDescent="0.35">
      <c r="C24" s="1"/>
      <c r="H24" s="160"/>
      <c r="I24" s="144"/>
      <c r="J24" s="144"/>
      <c r="K24" s="144"/>
      <c r="L24" s="161"/>
      <c r="M24" s="51"/>
      <c r="O24" s="165" t="s">
        <v>92</v>
      </c>
      <c r="P24" s="166"/>
      <c r="Q24" s="166"/>
      <c r="R24" s="166"/>
      <c r="S24" s="166"/>
      <c r="T24" s="166"/>
      <c r="U24" s="166"/>
      <c r="V24" s="167"/>
    </row>
    <row r="25" spans="2:26" x14ac:dyDescent="0.35">
      <c r="C25" s="8"/>
      <c r="H25" s="177" t="s">
        <v>80</v>
      </c>
      <c r="I25" s="144"/>
      <c r="J25" s="144"/>
      <c r="K25" s="144"/>
      <c r="L25" s="161"/>
      <c r="M25" s="51"/>
      <c r="O25" s="168"/>
      <c r="P25" s="169"/>
      <c r="Q25" s="169"/>
      <c r="R25" s="169"/>
      <c r="S25" s="169"/>
      <c r="T25" s="169"/>
      <c r="U25" s="169"/>
      <c r="V25" s="170"/>
    </row>
    <row r="26" spans="2:26" x14ac:dyDescent="0.35">
      <c r="H26" s="160"/>
      <c r="I26" s="144"/>
      <c r="J26" s="144"/>
      <c r="K26" s="144"/>
      <c r="L26" s="161"/>
      <c r="M26" s="51"/>
    </row>
    <row r="27" spans="2:26" ht="15" thickBot="1" x14ac:dyDescent="0.4">
      <c r="H27" s="162"/>
      <c r="I27" s="163"/>
      <c r="J27" s="163"/>
      <c r="K27" s="163"/>
      <c r="L27" s="164"/>
      <c r="M27" s="51"/>
    </row>
  </sheetData>
  <mergeCells count="18">
    <mergeCell ref="C2:I2"/>
    <mergeCell ref="O9:Z12"/>
    <mergeCell ref="O13:Z16"/>
    <mergeCell ref="O17:Z20"/>
    <mergeCell ref="B4:D8"/>
    <mergeCell ref="B13:D16"/>
    <mergeCell ref="N17:N20"/>
    <mergeCell ref="N3:Z4"/>
    <mergeCell ref="N6:Z6"/>
    <mergeCell ref="N8:Z8"/>
    <mergeCell ref="B21:D23"/>
    <mergeCell ref="I9:K13"/>
    <mergeCell ref="H22:L24"/>
    <mergeCell ref="O24:V25"/>
    <mergeCell ref="O23:V23"/>
    <mergeCell ref="N9:N12"/>
    <mergeCell ref="N13:N16"/>
    <mergeCell ref="H25:L27"/>
  </mergeCells>
  <hyperlinks>
    <hyperlink ref="H25" r:id="rId1" xr:uid="{00000000-0004-0000-0300-000000000000}"/>
    <hyperlink ref="O24" r:id="rId2" xr:uid="{00000000-0004-0000-0300-000001000000}"/>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START HERE</vt:lpstr>
      <vt:lpstr>Modular Budget (Cayuse)</vt:lpstr>
      <vt:lpstr>Budget Justification(s)</vt:lpstr>
      <vt:lpstr>Modular Budget Information</vt:lpstr>
      <vt:lpstr>'Budget Justification(s)'!personnel</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Sullivan, Daniel</dc:creator>
  <cp:lastModifiedBy>Tallman, Danielle I</cp:lastModifiedBy>
  <dcterms:created xsi:type="dcterms:W3CDTF">2016-06-07T19:55:40Z</dcterms:created>
  <dcterms:modified xsi:type="dcterms:W3CDTF">2024-08-20T15:35:15Z</dcterms:modified>
</cp:coreProperties>
</file>