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autoCompressPictures="0" defaultThemeVersion="124226"/>
  <mc:AlternateContent xmlns:mc="http://schemas.openxmlformats.org/markup-compatibility/2006">
    <mc:Choice Requires="x15">
      <x15ac:absPath xmlns:x15ac="http://schemas.microsoft.com/office/spreadsheetml/2010/11/ac" url="https://iowa-my.sharepoint.com/personal/ditallman_uiowa_edu/Documents/Desktop/Website CleanUp/"/>
    </mc:Choice>
  </mc:AlternateContent>
  <xr:revisionPtr revIDLastSave="0" documentId="8_{454F8256-FBA0-4904-B726-EC4FF3F4FEA1}" xr6:coauthVersionLast="47" xr6:coauthVersionMax="47" xr10:uidLastSave="{00000000-0000-0000-0000-000000000000}"/>
  <bookViews>
    <workbookView xWindow="0" yWindow="1965" windowWidth="21600" windowHeight="12525" activeTab="1" xr2:uid="{00000000-000D-0000-FFFF-FFFF00000000}"/>
  </bookViews>
  <sheets>
    <sheet name="Instructions" sheetId="3" r:id="rId1"/>
    <sheet name="Internal Use Budget" sheetId="1" r:id="rId2"/>
    <sheet name="Fully Burdened Budget" sheetId="2" r:id="rId3"/>
    <sheet name="Fringe rates" sheetId="5" r:id="rId4"/>
  </sheets>
  <definedNames>
    <definedName name="_xlnm.Print_Area" localSheetId="2">'Fully Burdened Budget'!$A$1:$G$27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1" i="1" l="1"/>
  <c r="J10" i="1"/>
  <c r="E7" i="2"/>
  <c r="I11" i="1" l="1"/>
  <c r="C24" i="2"/>
  <c r="C17" i="2"/>
  <c r="C13" i="2"/>
  <c r="C23" i="2"/>
  <c r="C22" i="2"/>
  <c r="C21" i="2"/>
  <c r="C20" i="2"/>
  <c r="C15" i="2"/>
  <c r="I9" i="1"/>
  <c r="J9" i="1" s="1"/>
  <c r="I8" i="1"/>
  <c r="J8" i="1" s="1"/>
  <c r="I10" i="1"/>
  <c r="I7" i="1"/>
  <c r="F7" i="2"/>
  <c r="A11" i="2"/>
  <c r="A10" i="2"/>
  <c r="A9" i="2"/>
  <c r="A8" i="2"/>
  <c r="A7" i="2"/>
  <c r="A13" i="2"/>
  <c r="A15" i="2"/>
  <c r="A17" i="2"/>
  <c r="A24" i="2"/>
  <c r="A23" i="2"/>
  <c r="A22" i="2"/>
  <c r="A21" i="2"/>
  <c r="A20" i="2"/>
  <c r="G8" i="2"/>
  <c r="G9" i="2"/>
  <c r="G10" i="2"/>
  <c r="G11" i="2"/>
  <c r="G7" i="2"/>
  <c r="F8" i="2"/>
  <c r="F9" i="2"/>
  <c r="F10" i="2"/>
  <c r="F11" i="2"/>
  <c r="E8" i="2"/>
  <c r="E9" i="2"/>
  <c r="E10" i="2"/>
  <c r="E11" i="2"/>
  <c r="J7" i="1" l="1"/>
  <c r="C7" i="1"/>
  <c r="C11" i="1"/>
  <c r="C11" i="2" s="1"/>
  <c r="C8" i="1"/>
  <c r="C8" i="2" s="1"/>
  <c r="C9" i="1"/>
  <c r="C9" i="2" s="1"/>
  <c r="C10" i="1"/>
  <c r="C10" i="2" s="1"/>
  <c r="C7" i="2" l="1"/>
  <c r="C26" i="2" s="1"/>
  <c r="C28" i="1"/>
  <c r="C26" i="1"/>
  <c r="C30" i="1" l="1"/>
</calcChain>
</file>

<file path=xl/sharedStrings.xml><?xml version="1.0" encoding="utf-8"?>
<sst xmlns="http://schemas.openxmlformats.org/spreadsheetml/2006/main" count="73" uniqueCount="65">
  <si>
    <t>Salaries, Wages &amp; Fringe Benefits</t>
  </si>
  <si>
    <t>Graduate Student</t>
  </si>
  <si>
    <t>Undergraduate Student</t>
  </si>
  <si>
    <t>Travel</t>
  </si>
  <si>
    <t>Supplies</t>
  </si>
  <si>
    <t>Equipment</t>
  </si>
  <si>
    <t>Other</t>
  </si>
  <si>
    <t>Tuition</t>
  </si>
  <si>
    <t>Total Direct Cost</t>
  </si>
  <si>
    <t>Total Cost</t>
  </si>
  <si>
    <t>Internal Use Budget</t>
  </si>
  <si>
    <t>Proposal Period:</t>
  </si>
  <si>
    <t>Annual Salary</t>
  </si>
  <si>
    <t>Salary Charged</t>
  </si>
  <si>
    <t>Fringe Benefits Charged</t>
  </si>
  <si>
    <t>Item #1</t>
  </si>
  <si>
    <t>Item #2</t>
  </si>
  <si>
    <t>Item #3</t>
  </si>
  <si>
    <t>Item #4</t>
  </si>
  <si>
    <t>Indirect Costs</t>
  </si>
  <si>
    <t>Total Project Costs</t>
  </si>
  <si>
    <t>Calendar Months Effort</t>
  </si>
  <si>
    <t>Summer Months Effort</t>
  </si>
  <si>
    <t>Academic Months Effort</t>
  </si>
  <si>
    <t>Steps to Preparing a Fully Burdened Budget:</t>
  </si>
  <si>
    <t>What is a fully burdened budget?</t>
  </si>
  <si>
    <t>Fully Burdened Budget Template</t>
  </si>
  <si>
    <t>3. Identify all other costs including common budget categories such as equipment, travel, and supplies.</t>
  </si>
  <si>
    <t>Postdoctoral Scholar</t>
  </si>
  <si>
    <t>PI Name:</t>
  </si>
  <si>
    <t xml:space="preserve">Proposal Title: </t>
  </si>
  <si>
    <t xml:space="preserve">Proposal Period: </t>
  </si>
  <si>
    <t xml:space="preserve">Sponsor: </t>
  </si>
  <si>
    <t>Principal Investigator</t>
  </si>
  <si>
    <t>Research Assistant</t>
  </si>
  <si>
    <t xml:space="preserve">Facilities and Administrative Cost Rate: Pleaser refer to the DSP website https://dsp.research.uiowa.edu/facilities-administrative-fa-costs for appropriate F&amp;A cost rate. </t>
  </si>
  <si>
    <t>4. Customize the other expenditure section to fit your specific project needs.  Verify  if any of those budget line items will affect the indirect cost base, referred to as Modified Total Direct Costs (MTDC).</t>
  </si>
  <si>
    <r>
      <t xml:space="preserve">1. </t>
    </r>
    <r>
      <rPr>
        <sz val="11"/>
        <rFont val="Calibri"/>
        <family val="2"/>
        <scheme val="minor"/>
      </rPr>
      <t>Develop the</t>
    </r>
    <r>
      <rPr>
        <sz val="11"/>
        <color theme="1"/>
        <rFont val="Calibri"/>
        <family val="2"/>
        <scheme val="minor"/>
      </rPr>
      <t xml:space="preserve"> budget on the Internal Use budget tab only.</t>
    </r>
  </si>
  <si>
    <t>2. Verify salary information, you may inflate salary rates 3% annually.</t>
  </si>
  <si>
    <r>
      <t xml:space="preserve">A fully burdened budget includes the total cost, direct plus facilities and administrative (F&amp;A) costs, in </t>
    </r>
    <r>
      <rPr>
        <i/>
        <sz val="11"/>
        <color theme="1"/>
        <rFont val="Calibri"/>
        <family val="2"/>
        <scheme val="minor"/>
      </rPr>
      <t>each</t>
    </r>
    <r>
      <rPr>
        <sz val="11"/>
        <color theme="1"/>
        <rFont val="Calibri"/>
        <family val="2"/>
        <scheme val="minor"/>
      </rPr>
      <t xml:space="preserve"> budget line item required for the performance of the proposed project. (F&amp;A costs are also known as indirect or overhead costs).</t>
    </r>
  </si>
  <si>
    <t xml:space="preserve">6. Reference: https://dsp.research.uiowa.edu/facilities-administrative-fa-costs in order to select the correct F&amp;A cost rate and for tips in determining MTDC.  Unless the sponsor has a published indirect cost policy that either limits or dissallows F&amp;A, the University  policy requires the internal budget to reflect the applicable rate in full. Please work with DSP if you need help in  selecting the appropriate rate. </t>
  </si>
  <si>
    <t>5. a. For the Personnel lines, enter the annual salary in Column E and then the months effort that will be contributed to this project. The spreadsheet will then auto-calculate the salary and fringe benefits charged to the project (columns I &amp; J) as well as the total for this line item (Column C).
b. Use the current Fringe rates as application in Column J.
c. For the other budget line items, Travel, Supplies, etc., enter the total direct cost amount in Column C.
d. The Direct, Indirect, and Total Costs will then auto-calculate (bottom of Column C) and will auto-fill the Fully Burdened Budget tab.</t>
  </si>
  <si>
    <t>Miscellaneous &amp; Extra Compensation</t>
  </si>
  <si>
    <t>Bi-Weekly Students</t>
  </si>
  <si>
    <t>Temporary</t>
  </si>
  <si>
    <t>Fellowships</t>
  </si>
  <si>
    <t>Graduate Assistants/ Post Docs</t>
  </si>
  <si>
    <t>House Staff</t>
  </si>
  <si>
    <t>Merit</t>
  </si>
  <si>
    <t>SEIU</t>
  </si>
  <si>
    <t>Professional &amp; Scientific (includes Merit Exempt)</t>
  </si>
  <si>
    <t>Non-Clinical Faculty</t>
  </si>
  <si>
    <t>Clinical Faculty</t>
  </si>
  <si>
    <t xml:space="preserve">Fringe Benefit Pool Rate </t>
  </si>
  <si>
    <t>Rate Pool</t>
  </si>
  <si>
    <t>FY 2019 (Approved Rates)</t>
  </si>
  <si>
    <t>FY 2027- Projected</t>
  </si>
  <si>
    <t>FY 2028- Projected</t>
  </si>
  <si>
    <t>FRINGE RATES</t>
  </si>
  <si>
    <t xml:space="preserve">8. Industry-Funded Projects (no federal funding involved): For all other industry-funded research projects without federal funding, use the MTDC base with the 55.5% research rate. </t>
  </si>
  <si>
    <t>9. Upon completion of the internal use budget tab, verify the fully burdened budget tab has calculated correctly.</t>
  </si>
  <si>
    <r>
      <t xml:space="preserve">10. If a </t>
    </r>
    <r>
      <rPr>
        <sz val="11"/>
        <rFont val="Calibri"/>
        <family val="2"/>
        <scheme val="minor"/>
      </rPr>
      <t>detailed</t>
    </r>
    <r>
      <rPr>
        <sz val="11"/>
        <color rgb="FFFF0000"/>
        <rFont val="Calibri"/>
        <family val="2"/>
        <scheme val="minor"/>
      </rPr>
      <t xml:space="preserve"> </t>
    </r>
    <r>
      <rPr>
        <sz val="11"/>
        <color theme="1"/>
        <rFont val="Calibri"/>
        <family val="2"/>
        <scheme val="minor"/>
      </rPr>
      <t>budget is requested by the sponsor, print the fully burdened budget tab to a PDF and include with the proposal that will be submitted by DSP for full review prior to submission to Sponsor. In order to generate a PDF  , please go to File; Print and then select the "Fully Burderned Budget" worksheet, a  PDF will be generated and you can save it as a seperate file.</t>
    </r>
  </si>
  <si>
    <t xml:space="preserve">7.  Please use 30% TDC rate for Corporate Funded Clinical Trials ( CFCTs) . Note that 30% Total Direct Cost - CFCT rate only applies to studies that meet the criteria outlined here,  https://dsp.research.uiowa.edu/facilities-administrative-fa-costs#accordion-item-816-2. This template is not intended for those budgets.
</t>
  </si>
  <si>
    <t>https://fa.fo.uiowa.edu/fringe-benefit-accounting/currentprojected-fringe-benefit-rates</t>
  </si>
  <si>
    <t>FY 2026-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</si>
</sst>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00_);\(0.00\)"/>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rgb="FFFF0000"/>
      <name val="Calibri"/>
      <family val="2"/>
      <scheme val="minor"/>
    </font>
    <font>
      <sz val="11"/>
      <name val="Calibri"/>
      <family val="2"/>
      <scheme val="minor"/>
    </font>
    <font>
      <i/>
      <sz val="11"/>
      <color theme="1"/>
      <name val="Calibri"/>
      <family val="2"/>
      <scheme val="minor"/>
    </font>
    <font>
      <sz val="11"/>
      <color theme="1"/>
      <name val="Calibri"/>
      <family val="2"/>
    </font>
    <font>
      <sz val="20"/>
      <color theme="1"/>
      <name val="Arial Rounded MT Bold"/>
      <family val="2"/>
    </font>
    <font>
      <sz val="20"/>
      <color rgb="FF202020"/>
      <name val="Arial Rounded MT Bold"/>
      <family val="2"/>
    </font>
    <font>
      <b/>
      <sz val="14"/>
      <color theme="1"/>
      <name val="Calibri"/>
      <family val="2"/>
      <scheme val="minor"/>
    </font>
    <font>
      <sz val="14"/>
      <color theme="1"/>
      <name val="Calibri"/>
      <family val="2"/>
    </font>
    <font>
      <sz val="14"/>
      <color rgb="FF202020"/>
      <name val="Calibri"/>
      <family val="2"/>
    </font>
    <font>
      <b/>
      <sz val="20"/>
      <color rgb="FFF1F1F1"/>
      <name val="Calibri"/>
      <family val="2"/>
    </font>
    <font>
      <sz val="14"/>
      <color rgb="FF000000"/>
      <name val="Calibri"/>
      <family val="2"/>
    </font>
    <font>
      <b/>
      <sz val="14"/>
      <color theme="1"/>
      <name val="Calibri"/>
      <family val="2"/>
    </font>
    <font>
      <b/>
      <sz val="14"/>
      <color rgb="FF202020"/>
      <name val="Calibri"/>
      <family val="2"/>
    </font>
  </fonts>
  <fills count="8">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FF"/>
        <bgColor indexed="64"/>
      </patternFill>
    </fill>
    <fill>
      <patternFill patternType="solid">
        <fgColor rgb="FFE5E5E5"/>
        <bgColor indexed="64"/>
      </patternFill>
    </fill>
    <fill>
      <patternFill patternType="solid">
        <fgColor rgb="FF3B3B3C"/>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75">
    <xf numFmtId="0" fontId="0" fillId="0" borderId="0" xfId="0"/>
    <xf numFmtId="0" fontId="2" fillId="0" borderId="0" xfId="0" applyFont="1"/>
    <xf numFmtId="0" fontId="0" fillId="0" borderId="0" xfId="0" applyAlignment="1">
      <alignment horizontal="center" wrapText="1"/>
    </xf>
    <xf numFmtId="164" fontId="0" fillId="0" borderId="0" xfId="1" applyNumberFormat="1" applyFont="1"/>
    <xf numFmtId="43" fontId="0" fillId="0" borderId="0" xfId="1" applyFont="1" applyBorder="1"/>
    <xf numFmtId="164" fontId="0" fillId="0" borderId="0" xfId="1" applyNumberFormat="1" applyFont="1" applyBorder="1"/>
    <xf numFmtId="0" fontId="2" fillId="0" borderId="1" xfId="0" applyFont="1" applyBorder="1"/>
    <xf numFmtId="164" fontId="0" fillId="0" borderId="1" xfId="1" applyNumberFormat="1" applyFont="1" applyBorder="1"/>
    <xf numFmtId="0" fontId="0" fillId="0" borderId="1" xfId="0" applyBorder="1"/>
    <xf numFmtId="0" fontId="0" fillId="0" borderId="5" xfId="0" applyBorder="1"/>
    <xf numFmtId="0" fontId="2" fillId="0" borderId="4" xfId="0" applyFont="1" applyBorder="1"/>
    <xf numFmtId="0" fontId="0" fillId="0" borderId="5" xfId="0" applyBorder="1" applyAlignment="1">
      <alignment horizontal="center" wrapText="1"/>
    </xf>
    <xf numFmtId="0" fontId="0" fillId="0" borderId="4" xfId="0" applyBorder="1" applyAlignment="1">
      <alignment horizontal="right"/>
    </xf>
    <xf numFmtId="0" fontId="2" fillId="0" borderId="4" xfId="0" applyFont="1" applyBorder="1" applyAlignment="1">
      <alignment horizontal="left"/>
    </xf>
    <xf numFmtId="0" fontId="2" fillId="0" borderId="6" xfId="0" applyFont="1" applyBorder="1"/>
    <xf numFmtId="0" fontId="0" fillId="0" borderId="7" xfId="0" applyBorder="1"/>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3" xfId="0" applyBorder="1"/>
    <xf numFmtId="43" fontId="0" fillId="0" borderId="5" xfId="1" applyFont="1" applyBorder="1"/>
    <xf numFmtId="0" fontId="2" fillId="4" borderId="0" xfId="0" applyFont="1" applyFill="1" applyAlignment="1">
      <alignment horizontal="center"/>
    </xf>
    <xf numFmtId="0" fontId="0" fillId="0" borderId="0" xfId="0" applyAlignment="1">
      <alignment wrapText="1"/>
    </xf>
    <xf numFmtId="0" fontId="2" fillId="3" borderId="0" xfId="0" applyFont="1" applyFill="1"/>
    <xf numFmtId="43" fontId="0" fillId="0" borderId="5" xfId="0" applyNumberFormat="1" applyBorder="1"/>
    <xf numFmtId="41" fontId="0" fillId="0" borderId="0" xfId="1" applyNumberFormat="1" applyFont="1" applyBorder="1"/>
    <xf numFmtId="41" fontId="0" fillId="0" borderId="5" xfId="0" applyNumberFormat="1" applyBorder="1"/>
    <xf numFmtId="165" fontId="0" fillId="0" borderId="0" xfId="0" applyNumberFormat="1"/>
    <xf numFmtId="41" fontId="0" fillId="0" borderId="1" xfId="1" applyNumberFormat="1" applyFont="1" applyBorder="1" applyAlignment="1"/>
    <xf numFmtId="43" fontId="0" fillId="0" borderId="0" xfId="0" applyNumberFormat="1"/>
    <xf numFmtId="41" fontId="2" fillId="0" borderId="0" xfId="1" applyNumberFormat="1" applyFont="1" applyBorder="1" applyAlignment="1"/>
    <xf numFmtId="41" fontId="0" fillId="0" borderId="0" xfId="1" applyNumberFormat="1" applyFont="1" applyBorder="1" applyAlignment="1"/>
    <xf numFmtId="41" fontId="2" fillId="0" borderId="1" xfId="1" applyNumberFormat="1" applyFont="1" applyBorder="1" applyAlignment="1"/>
    <xf numFmtId="10" fontId="2" fillId="4" borderId="8" xfId="2" applyNumberFormat="1" applyFont="1" applyFill="1" applyBorder="1" applyAlignment="1">
      <alignment horizontal="center"/>
    </xf>
    <xf numFmtId="0" fontId="0" fillId="0" borderId="0" xfId="0" applyAlignment="1">
      <alignment vertical="top" wrapText="1"/>
    </xf>
    <xf numFmtId="0" fontId="0" fillId="0" borderId="0" xfId="0" applyAlignment="1">
      <alignment vertical="center"/>
    </xf>
    <xf numFmtId="0" fontId="0" fillId="0" borderId="0" xfId="0" applyAlignment="1">
      <alignment vertical="center" wrapText="1"/>
    </xf>
    <xf numFmtId="0" fontId="10" fillId="0" borderId="0" xfId="0" applyFont="1"/>
    <xf numFmtId="0" fontId="11" fillId="0" borderId="0" xfId="0" applyFont="1" applyAlignment="1">
      <alignment horizontal="left" vertical="center" wrapText="1"/>
    </xf>
    <xf numFmtId="0" fontId="12" fillId="0" borderId="0" xfId="0" applyFont="1"/>
    <xf numFmtId="0" fontId="9" fillId="0" borderId="0" xfId="0" applyFont="1"/>
    <xf numFmtId="0" fontId="15" fillId="7" borderId="16" xfId="0" applyFont="1" applyFill="1" applyBorder="1" applyAlignment="1">
      <alignment horizontal="center" vertical="center" wrapText="1"/>
    </xf>
    <xf numFmtId="0" fontId="15" fillId="7" borderId="2" xfId="0" applyFont="1" applyFill="1" applyBorder="1" applyAlignment="1">
      <alignment horizontal="center" wrapText="1"/>
    </xf>
    <xf numFmtId="0" fontId="9" fillId="0" borderId="2" xfId="0" applyFont="1" applyBorder="1"/>
    <xf numFmtId="0" fontId="9" fillId="0" borderId="17" xfId="0" applyFont="1" applyBorder="1"/>
    <xf numFmtId="0" fontId="14" fillId="6" borderId="16" xfId="0" applyFont="1" applyFill="1" applyBorder="1" applyAlignment="1">
      <alignment horizontal="left" vertical="center" wrapText="1"/>
    </xf>
    <xf numFmtId="10" fontId="14" fillId="6" borderId="2" xfId="0" applyNumberFormat="1" applyFont="1" applyFill="1" applyBorder="1" applyAlignment="1">
      <alignment horizontal="center" vertical="center" wrapText="1"/>
    </xf>
    <xf numFmtId="10" fontId="16" fillId="5" borderId="2" xfId="2" applyNumberFormat="1" applyFont="1" applyFill="1" applyBorder="1" applyAlignment="1">
      <alignment horizontal="center" vertical="center" wrapText="1"/>
    </xf>
    <xf numFmtId="10" fontId="16" fillId="5" borderId="17" xfId="2"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0" fontId="14" fillId="5" borderId="16" xfId="0" applyFont="1" applyFill="1" applyBorder="1" applyAlignment="1">
      <alignment horizontal="left" vertical="center" wrapText="1"/>
    </xf>
    <xf numFmtId="10" fontId="14" fillId="5" borderId="2" xfId="0" applyNumberFormat="1" applyFont="1" applyFill="1" applyBorder="1" applyAlignment="1">
      <alignment horizontal="center" vertical="center" wrapText="1"/>
    </xf>
    <xf numFmtId="10" fontId="16" fillId="0" borderId="2" xfId="2" applyNumberFormat="1" applyFont="1" applyBorder="1" applyAlignment="1">
      <alignment horizontal="center" vertical="center" wrapText="1"/>
    </xf>
    <xf numFmtId="10" fontId="16" fillId="0" borderId="17" xfId="2" applyNumberFormat="1" applyFont="1" applyBorder="1" applyAlignment="1">
      <alignment horizontal="center" vertical="center" wrapText="1"/>
    </xf>
    <xf numFmtId="10" fontId="13" fillId="0" borderId="2" xfId="2" applyNumberFormat="1" applyFont="1" applyBorder="1" applyAlignment="1">
      <alignment horizontal="center" vertical="center"/>
    </xf>
    <xf numFmtId="10" fontId="13" fillId="0" borderId="17" xfId="2" applyNumberFormat="1" applyFont="1" applyBorder="1" applyAlignment="1">
      <alignment horizontal="center" vertical="center"/>
    </xf>
    <xf numFmtId="0" fontId="14" fillId="0" borderId="18" xfId="0" applyFont="1" applyBorder="1" applyAlignment="1">
      <alignment horizontal="left" vertical="center" wrapText="1"/>
    </xf>
    <xf numFmtId="0" fontId="13" fillId="0" borderId="19" xfId="0" applyFont="1" applyBorder="1"/>
    <xf numFmtId="10" fontId="13" fillId="0" borderId="19" xfId="2" applyNumberFormat="1" applyFont="1" applyBorder="1" applyAlignment="1">
      <alignment horizontal="center" vertical="center"/>
    </xf>
    <xf numFmtId="0" fontId="13" fillId="0" borderId="20" xfId="0" applyFont="1" applyBorder="1"/>
    <xf numFmtId="0" fontId="17" fillId="0" borderId="13" xfId="0" applyFont="1" applyBorder="1" applyAlignment="1">
      <alignment horizontal="center"/>
    </xf>
    <xf numFmtId="0" fontId="18" fillId="0" borderId="14" xfId="0" applyFont="1" applyBorder="1" applyAlignment="1">
      <alignment horizontal="left" vertical="center" wrapText="1"/>
    </xf>
    <xf numFmtId="0" fontId="18" fillId="0" borderId="14" xfId="0" applyFont="1" applyBorder="1" applyAlignment="1">
      <alignment wrapText="1"/>
    </xf>
    <xf numFmtId="0" fontId="18" fillId="0" borderId="15" xfId="0" applyFont="1" applyBorder="1" applyAlignment="1">
      <alignment wrapText="1"/>
    </xf>
    <xf numFmtId="0" fontId="2" fillId="2" borderId="2" xfId="0" applyFont="1" applyFill="1" applyBorder="1" applyAlignment="1">
      <alignment horizontal="left"/>
    </xf>
    <xf numFmtId="0" fontId="2" fillId="3" borderId="2" xfId="0" applyFont="1" applyFill="1" applyBorder="1" applyAlignment="1">
      <alignment horizontal="left"/>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4" borderId="3" xfId="0" applyFill="1" applyBorder="1" applyAlignment="1">
      <alignment horizontal="center" wrapText="1"/>
    </xf>
    <xf numFmtId="0" fontId="0" fillId="4" borderId="4" xfId="0" applyFill="1" applyBorder="1" applyAlignment="1">
      <alignment horizontal="center" wrapText="1"/>
    </xf>
    <xf numFmtId="0" fontId="0" fillId="4" borderId="0" xfId="0" applyFill="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0" fontId="0" fillId="4" borderId="1" xfId="0" applyFill="1" applyBorder="1" applyAlignment="1">
      <alignment horizontal="center" wrapText="1"/>
    </xf>
    <xf numFmtId="0" fontId="0" fillId="4" borderId="7" xfId="0" applyFill="1" applyBorder="1" applyAlignment="1">
      <alignment horizontal="center" wrapText="1"/>
    </xf>
  </cellXfs>
  <cellStyles count="11">
    <cellStyle name="Comma" xfId="1" builtinId="3"/>
    <cellStyle name="Followed Hyperlink" xfId="4" builtinId="9" hidden="1"/>
    <cellStyle name="Followed Hyperlink" xfId="6" builtinId="9" hidden="1"/>
    <cellStyle name="Followed Hyperlink" xfId="8" builtinId="9" hidden="1"/>
    <cellStyle name="Followed Hyperlink" xfId="10" builtinId="9" hidden="1"/>
    <cellStyle name="Hyperlink" xfId="3" builtinId="8" hidden="1"/>
    <cellStyle name="Hyperlink" xfId="5" builtinId="8" hidden="1"/>
    <cellStyle name="Hyperlink" xfId="7" builtinId="8" hidden="1"/>
    <cellStyle name="Hyperlink" xfId="9" builtinId="8" hidden="1"/>
    <cellStyle name="Normal" xfId="0" builtinId="0"/>
    <cellStyle name="Percent" xfId="2"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topLeftCell="A8" workbookViewId="0">
      <selection activeCell="E12" sqref="E12"/>
    </sheetView>
  </sheetViews>
  <sheetFormatPr defaultColWidth="8.85546875" defaultRowHeight="15" x14ac:dyDescent="0.25"/>
  <cols>
    <col min="1" max="1" width="159.85546875" customWidth="1"/>
  </cols>
  <sheetData>
    <row r="1" spans="1:1" x14ac:dyDescent="0.25">
      <c r="A1" s="21" t="s">
        <v>26</v>
      </c>
    </row>
    <row r="2" spans="1:1" x14ac:dyDescent="0.25">
      <c r="A2" s="23" t="s">
        <v>25</v>
      </c>
    </row>
    <row r="3" spans="1:1" ht="45" x14ac:dyDescent="0.25">
      <c r="A3" s="34" t="s">
        <v>39</v>
      </c>
    </row>
    <row r="4" spans="1:1" x14ac:dyDescent="0.25">
      <c r="A4" s="22"/>
    </row>
    <row r="5" spans="1:1" x14ac:dyDescent="0.25">
      <c r="A5" s="23" t="s">
        <v>24</v>
      </c>
    </row>
    <row r="6" spans="1:1" ht="24" customHeight="1" x14ac:dyDescent="0.25">
      <c r="A6" s="35" t="s">
        <v>37</v>
      </c>
    </row>
    <row r="7" spans="1:1" ht="24" customHeight="1" x14ac:dyDescent="0.25">
      <c r="A7" s="36" t="s">
        <v>38</v>
      </c>
    </row>
    <row r="8" spans="1:1" ht="35.25" customHeight="1" x14ac:dyDescent="0.25">
      <c r="A8" s="35" t="s">
        <v>27</v>
      </c>
    </row>
    <row r="9" spans="1:1" ht="66.75" customHeight="1" x14ac:dyDescent="0.25">
      <c r="A9" s="36" t="s">
        <v>36</v>
      </c>
    </row>
    <row r="10" spans="1:1" ht="131.25" customHeight="1" x14ac:dyDescent="0.25">
      <c r="A10" s="36" t="s">
        <v>41</v>
      </c>
    </row>
    <row r="11" spans="1:1" ht="87.75" customHeight="1" x14ac:dyDescent="0.25">
      <c r="A11" s="36" t="s">
        <v>40</v>
      </c>
    </row>
    <row r="12" spans="1:1" ht="69" customHeight="1" x14ac:dyDescent="0.25">
      <c r="A12" s="22" t="s">
        <v>62</v>
      </c>
    </row>
    <row r="13" spans="1:1" ht="44.25" customHeight="1" x14ac:dyDescent="0.25">
      <c r="A13" s="35" t="s">
        <v>59</v>
      </c>
    </row>
    <row r="14" spans="1:1" ht="39.75" customHeight="1" x14ac:dyDescent="0.25">
      <c r="A14" s="35" t="s">
        <v>60</v>
      </c>
    </row>
    <row r="15" spans="1:1" ht="61.5" customHeight="1" x14ac:dyDescent="0.25">
      <c r="A15" s="36" t="s">
        <v>61</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tabSelected="1" zoomScale="110" zoomScaleNormal="110" zoomScalePageLayoutView="110" workbookViewId="0">
      <selection activeCell="N16" sqref="N16"/>
    </sheetView>
  </sheetViews>
  <sheetFormatPr defaultColWidth="8.85546875" defaultRowHeight="15" x14ac:dyDescent="0.25"/>
  <cols>
    <col min="1" max="1" width="31.42578125" style="1" bestFit="1" customWidth="1"/>
    <col min="2" max="2" width="6" style="1" customWidth="1"/>
    <col min="3" max="3" width="18.85546875" bestFit="1" customWidth="1"/>
    <col min="4" max="4" width="6" customWidth="1"/>
    <col min="5" max="7" width="9.28515625" customWidth="1"/>
    <col min="8" max="8" width="10.42578125" bestFit="1" customWidth="1"/>
    <col min="9" max="9" width="10.42578125" customWidth="1"/>
    <col min="10" max="10" width="14" customWidth="1"/>
    <col min="11" max="13" width="9.140625" bestFit="1" customWidth="1"/>
  </cols>
  <sheetData>
    <row r="1" spans="1:13" x14ac:dyDescent="0.25">
      <c r="A1" s="65" t="s">
        <v>29</v>
      </c>
      <c r="B1" s="65"/>
      <c r="C1" s="65"/>
      <c r="D1" s="65"/>
      <c r="E1" s="65"/>
      <c r="F1" s="65"/>
      <c r="G1" s="65"/>
      <c r="H1" s="65"/>
      <c r="I1" s="65"/>
      <c r="J1" s="65"/>
    </row>
    <row r="2" spans="1:13" x14ac:dyDescent="0.25">
      <c r="A2" s="64" t="s">
        <v>30</v>
      </c>
      <c r="B2" s="64"/>
      <c r="C2" s="64"/>
      <c r="D2" s="64"/>
      <c r="E2" s="64"/>
      <c r="F2" s="64"/>
      <c r="G2" s="64"/>
      <c r="H2" s="64"/>
      <c r="I2" s="64"/>
      <c r="J2" s="64"/>
    </row>
    <row r="3" spans="1:13" x14ac:dyDescent="0.25">
      <c r="A3" s="65" t="s">
        <v>31</v>
      </c>
      <c r="B3" s="65"/>
      <c r="C3" s="65"/>
      <c r="D3" s="65"/>
      <c r="E3" s="65"/>
      <c r="F3" s="65"/>
      <c r="G3" s="65"/>
      <c r="H3" s="65"/>
      <c r="I3" s="65"/>
      <c r="J3" s="65"/>
    </row>
    <row r="4" spans="1:13" x14ac:dyDescent="0.25">
      <c r="A4" s="64" t="s">
        <v>32</v>
      </c>
      <c r="B4" s="64"/>
      <c r="C4" s="64"/>
      <c r="D4" s="64"/>
      <c r="E4" s="64"/>
      <c r="F4" s="64"/>
      <c r="G4" s="64"/>
      <c r="H4" s="64"/>
      <c r="I4" s="64"/>
      <c r="J4" s="64"/>
    </row>
    <row r="5" spans="1:13" x14ac:dyDescent="0.25">
      <c r="A5" s="10"/>
      <c r="C5" s="1" t="s">
        <v>10</v>
      </c>
      <c r="J5" s="9"/>
    </row>
    <row r="6" spans="1:13" ht="45" x14ac:dyDescent="0.25">
      <c r="A6" s="10" t="s">
        <v>0</v>
      </c>
      <c r="E6" s="2" t="s">
        <v>12</v>
      </c>
      <c r="F6" s="16" t="s">
        <v>21</v>
      </c>
      <c r="G6" s="17" t="s">
        <v>23</v>
      </c>
      <c r="H6" s="18" t="s">
        <v>22</v>
      </c>
      <c r="I6" s="2" t="s">
        <v>13</v>
      </c>
      <c r="J6" s="11" t="s">
        <v>14</v>
      </c>
    </row>
    <row r="7" spans="1:13" x14ac:dyDescent="0.25">
      <c r="A7" s="12" t="s">
        <v>33</v>
      </c>
      <c r="C7" s="31">
        <f>I7+J7</f>
        <v>0</v>
      </c>
      <c r="E7" s="5">
        <v>0</v>
      </c>
      <c r="F7" s="4">
        <v>0</v>
      </c>
      <c r="G7" s="4">
        <v>0</v>
      </c>
      <c r="H7" s="4">
        <v>0</v>
      </c>
      <c r="I7" s="25">
        <f>ROUND((((E7/12)*F7)+((E7/9)*G7))+((E7/9)*H7), 0)</f>
        <v>0</v>
      </c>
      <c r="J7" s="26">
        <f>ROUND((I7*'Fringe rates'!C4),0)</f>
        <v>0</v>
      </c>
      <c r="K7" s="27"/>
      <c r="L7" s="27"/>
      <c r="M7" s="27"/>
    </row>
    <row r="8" spans="1:13" x14ac:dyDescent="0.25">
      <c r="A8" s="12" t="s">
        <v>28</v>
      </c>
      <c r="C8" s="31">
        <f>I8+J8</f>
        <v>0</v>
      </c>
      <c r="E8" s="5">
        <v>0</v>
      </c>
      <c r="F8" s="4">
        <v>0</v>
      </c>
      <c r="G8" s="4">
        <v>0</v>
      </c>
      <c r="H8" s="4">
        <v>0</v>
      </c>
      <c r="I8" s="25">
        <f t="shared" ref="I8:I11" si="0">ROUND((((E8/12)*F8)+((E8/9)*G8))+((E8/9)*H8), 0)</f>
        <v>0</v>
      </c>
      <c r="J8" s="26">
        <f>ROUND((I8*'Fringe rates'!C5),0)</f>
        <v>0</v>
      </c>
      <c r="K8" s="27"/>
      <c r="L8" s="27"/>
      <c r="M8" s="27"/>
    </row>
    <row r="9" spans="1:13" x14ac:dyDescent="0.25">
      <c r="A9" s="12" t="s">
        <v>34</v>
      </c>
      <c r="C9" s="31">
        <f>I9+J9</f>
        <v>0</v>
      </c>
      <c r="E9" s="5">
        <v>0</v>
      </c>
      <c r="F9" s="4">
        <v>0</v>
      </c>
      <c r="G9" s="4">
        <v>0</v>
      </c>
      <c r="H9" s="4">
        <v>0</v>
      </c>
      <c r="I9" s="25">
        <f t="shared" si="0"/>
        <v>0</v>
      </c>
      <c r="J9" s="26">
        <f>ROUND((I9*'Fringe rates'!C6),0)</f>
        <v>0</v>
      </c>
      <c r="K9" s="27"/>
      <c r="L9" s="27"/>
      <c r="M9" s="27"/>
    </row>
    <row r="10" spans="1:13" x14ac:dyDescent="0.25">
      <c r="A10" s="12" t="s">
        <v>1</v>
      </c>
      <c r="C10" s="31">
        <f t="shared" ref="C10:C11" si="1">I10+J10</f>
        <v>0</v>
      </c>
      <c r="E10" s="5">
        <v>0</v>
      </c>
      <c r="F10" s="4">
        <v>0</v>
      </c>
      <c r="G10" s="4">
        <v>0</v>
      </c>
      <c r="H10" s="4">
        <v>0</v>
      </c>
      <c r="I10" s="25">
        <f t="shared" si="0"/>
        <v>0</v>
      </c>
      <c r="J10" s="26">
        <f>ROUND((I10*'Fringe rates'!C10),0)</f>
        <v>0</v>
      </c>
      <c r="K10" s="27"/>
      <c r="L10" s="27"/>
      <c r="M10" s="27"/>
    </row>
    <row r="11" spans="1:13" x14ac:dyDescent="0.25">
      <c r="A11" s="12" t="s">
        <v>2</v>
      </c>
      <c r="C11" s="31">
        <f t="shared" si="1"/>
        <v>0</v>
      </c>
      <c r="E11" s="5">
        <v>0</v>
      </c>
      <c r="F11" s="4">
        <v>0</v>
      </c>
      <c r="G11" s="4">
        <v>0</v>
      </c>
      <c r="H11" s="4">
        <v>0</v>
      </c>
      <c r="I11" s="25">
        <f t="shared" si="0"/>
        <v>0</v>
      </c>
      <c r="J11" s="26">
        <f>ROUND((I11*'Fringe rates'!C13),0)</f>
        <v>0</v>
      </c>
      <c r="K11" s="27"/>
      <c r="L11" s="27"/>
      <c r="M11" s="27"/>
    </row>
    <row r="12" spans="1:13" x14ac:dyDescent="0.25">
      <c r="A12" s="10"/>
      <c r="C12" s="31"/>
      <c r="E12" s="4"/>
      <c r="F12" s="4"/>
      <c r="G12" s="4"/>
      <c r="H12" s="4"/>
      <c r="I12" s="4"/>
      <c r="J12" s="24"/>
      <c r="K12" s="27"/>
      <c r="L12" s="27"/>
      <c r="M12" s="27"/>
    </row>
    <row r="13" spans="1:13" x14ac:dyDescent="0.25">
      <c r="A13" s="13" t="s">
        <v>3</v>
      </c>
      <c r="C13" s="31">
        <v>0</v>
      </c>
      <c r="E13" s="4"/>
      <c r="F13" s="4"/>
      <c r="G13" s="4"/>
      <c r="H13" s="4"/>
      <c r="I13" s="4"/>
      <c r="J13" s="24"/>
      <c r="K13" s="27"/>
    </row>
    <row r="14" spans="1:13" x14ac:dyDescent="0.25">
      <c r="A14" s="10"/>
      <c r="C14" s="31"/>
      <c r="E14" s="4"/>
      <c r="F14" s="4"/>
      <c r="G14" s="4"/>
      <c r="H14" s="4"/>
      <c r="I14" s="4"/>
      <c r="J14" s="24"/>
      <c r="K14" s="27"/>
    </row>
    <row r="15" spans="1:13" x14ac:dyDescent="0.25">
      <c r="A15" s="10" t="s">
        <v>4</v>
      </c>
      <c r="C15" s="31">
        <v>0</v>
      </c>
      <c r="E15" s="4"/>
      <c r="F15" s="4"/>
      <c r="G15" s="4"/>
      <c r="H15" s="4"/>
      <c r="I15" s="4"/>
      <c r="J15" s="24"/>
      <c r="K15" s="27"/>
    </row>
    <row r="16" spans="1:13" x14ac:dyDescent="0.25">
      <c r="A16" s="10"/>
      <c r="C16" s="31"/>
      <c r="E16" s="4"/>
      <c r="F16" s="4"/>
      <c r="G16" s="4"/>
      <c r="H16" s="4"/>
      <c r="I16" s="4"/>
      <c r="J16" s="24"/>
      <c r="K16" s="27"/>
    </row>
    <row r="17" spans="1:11" x14ac:dyDescent="0.25">
      <c r="A17" s="10" t="s">
        <v>5</v>
      </c>
      <c r="C17" s="31">
        <v>0</v>
      </c>
      <c r="E17" s="4"/>
      <c r="F17" s="4"/>
      <c r="G17" s="4"/>
      <c r="H17" s="4"/>
      <c r="I17" s="4"/>
      <c r="J17" s="24"/>
      <c r="K17" s="27"/>
    </row>
    <row r="18" spans="1:11" x14ac:dyDescent="0.25">
      <c r="A18" s="10"/>
      <c r="C18" s="31"/>
      <c r="E18" s="4"/>
      <c r="F18" s="4"/>
      <c r="G18" s="4"/>
      <c r="H18" s="4"/>
      <c r="I18" s="4"/>
      <c r="J18" s="24"/>
      <c r="K18" s="27"/>
    </row>
    <row r="19" spans="1:11" x14ac:dyDescent="0.25">
      <c r="A19" s="10" t="s">
        <v>6</v>
      </c>
      <c r="C19" s="31"/>
      <c r="E19" s="4"/>
      <c r="F19" s="4"/>
      <c r="G19" s="4"/>
      <c r="H19" s="4"/>
      <c r="I19" s="4"/>
      <c r="J19" s="24"/>
      <c r="K19" s="27"/>
    </row>
    <row r="20" spans="1:11" x14ac:dyDescent="0.25">
      <c r="A20" s="12" t="s">
        <v>15</v>
      </c>
      <c r="C20" s="31">
        <v>0</v>
      </c>
      <c r="F20" s="4"/>
      <c r="G20" s="4"/>
      <c r="H20" s="4"/>
      <c r="I20" s="4"/>
      <c r="J20" s="24"/>
      <c r="K20" s="27"/>
    </row>
    <row r="21" spans="1:11" x14ac:dyDescent="0.25">
      <c r="A21" s="12" t="s">
        <v>16</v>
      </c>
      <c r="C21" s="31">
        <v>0</v>
      </c>
      <c r="I21" s="4"/>
      <c r="J21" s="24"/>
      <c r="K21" s="27"/>
    </row>
    <row r="22" spans="1:11" x14ac:dyDescent="0.25">
      <c r="A22" s="12" t="s">
        <v>17</v>
      </c>
      <c r="C22" s="31">
        <v>0</v>
      </c>
      <c r="I22" s="4"/>
      <c r="J22" s="24"/>
      <c r="K22" s="27"/>
    </row>
    <row r="23" spans="1:11" x14ac:dyDescent="0.25">
      <c r="A23" s="12" t="s">
        <v>18</v>
      </c>
      <c r="C23" s="31">
        <v>0</v>
      </c>
      <c r="I23" s="4"/>
      <c r="J23" s="24"/>
      <c r="K23" s="27"/>
    </row>
    <row r="24" spans="1:11" x14ac:dyDescent="0.25">
      <c r="A24" s="12" t="s">
        <v>7</v>
      </c>
      <c r="C24" s="28">
        <v>0</v>
      </c>
      <c r="I24" s="4"/>
      <c r="J24" s="24"/>
      <c r="K24" s="27"/>
    </row>
    <row r="25" spans="1:11" x14ac:dyDescent="0.25">
      <c r="A25" s="10"/>
      <c r="C25" s="31"/>
      <c r="I25" s="4"/>
      <c r="J25" s="24"/>
      <c r="K25" s="27"/>
    </row>
    <row r="26" spans="1:11" x14ac:dyDescent="0.25">
      <c r="A26" s="10" t="s">
        <v>8</v>
      </c>
      <c r="C26" s="31">
        <f>SUM(C7:C24)</f>
        <v>0</v>
      </c>
      <c r="I26" s="4"/>
      <c r="J26" s="24"/>
      <c r="K26" s="27"/>
    </row>
    <row r="27" spans="1:11" x14ac:dyDescent="0.25">
      <c r="A27" s="10"/>
      <c r="C27" s="31"/>
      <c r="I27" s="4"/>
      <c r="J27" s="24"/>
      <c r="K27" s="27"/>
    </row>
    <row r="28" spans="1:11" ht="15" customHeight="1" x14ac:dyDescent="0.25">
      <c r="A28" s="10" t="s">
        <v>19</v>
      </c>
      <c r="C28" s="28">
        <f>ROUND((C7*E28),0)+ROUND((C8*E28),0)+ROUND((C9*E28),0)+ROUND((C10*E28),0)+ROUND((C11*E28),0)+ROUND((C13*E28),0)+ROUND((C15*E28),0)+ROUND((C20*E28),0)+ROUND((C21*E28),0)+ROUND((C22*E28),0)+ROUND((C23*E28),0)</f>
        <v>0</v>
      </c>
      <c r="E28" s="33">
        <v>0.55500000000000005</v>
      </c>
      <c r="F28" s="66" t="s">
        <v>35</v>
      </c>
      <c r="G28" s="67"/>
      <c r="H28" s="67"/>
      <c r="I28" s="67"/>
      <c r="J28" s="68"/>
    </row>
    <row r="29" spans="1:11" x14ac:dyDescent="0.25">
      <c r="A29" s="10"/>
      <c r="C29" s="31"/>
      <c r="F29" s="69"/>
      <c r="G29" s="70"/>
      <c r="H29" s="70"/>
      <c r="I29" s="70"/>
      <c r="J29" s="71"/>
    </row>
    <row r="30" spans="1:11" x14ac:dyDescent="0.25">
      <c r="A30" s="10" t="s">
        <v>9</v>
      </c>
      <c r="C30" s="30">
        <f>C26+C28</f>
        <v>0</v>
      </c>
      <c r="F30" s="69"/>
      <c r="G30" s="70"/>
      <c r="H30" s="70"/>
      <c r="I30" s="70"/>
      <c r="J30" s="71"/>
    </row>
    <row r="31" spans="1:11" x14ac:dyDescent="0.25">
      <c r="A31" s="14"/>
      <c r="B31" s="6"/>
      <c r="C31" s="7"/>
      <c r="D31" s="8"/>
      <c r="E31" s="8"/>
      <c r="F31" s="72"/>
      <c r="G31" s="73"/>
      <c r="H31" s="73"/>
      <c r="I31" s="73"/>
      <c r="J31" s="74"/>
    </row>
    <row r="32" spans="1:11" x14ac:dyDescent="0.25">
      <c r="A32"/>
      <c r="B32"/>
      <c r="C32" s="3"/>
    </row>
    <row r="33" spans="1:3" x14ac:dyDescent="0.25">
      <c r="A33"/>
      <c r="B33"/>
      <c r="C33" s="3"/>
    </row>
    <row r="34" spans="1:3" x14ac:dyDescent="0.25">
      <c r="C34" s="29"/>
    </row>
  </sheetData>
  <mergeCells count="5">
    <mergeCell ref="A4:J4"/>
    <mergeCell ref="A1:J1"/>
    <mergeCell ref="A2:J2"/>
    <mergeCell ref="A3:J3"/>
    <mergeCell ref="F28:J31"/>
  </mergeCells>
  <phoneticPr fontId="5" type="noConversion"/>
  <pageMargins left="0.7" right="0.7" top="0.75" bottom="0.75" header="0.3" footer="0.3"/>
  <pageSetup scale="81" orientation="landscape" horizontalDpi="4294967293" verticalDpi="4294967293"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sheetPr>
  <dimension ref="A1:G29"/>
  <sheetViews>
    <sheetView zoomScale="115" zoomScaleNormal="115" zoomScalePageLayoutView="115" workbookViewId="0">
      <selection activeCell="C22" sqref="C22"/>
    </sheetView>
  </sheetViews>
  <sheetFormatPr defaultColWidth="8.85546875" defaultRowHeight="15" x14ac:dyDescent="0.25"/>
  <cols>
    <col min="1" max="1" width="31.42578125" style="1" bestFit="1" customWidth="1"/>
    <col min="2" max="2" width="6" style="1" customWidth="1"/>
    <col min="3" max="3" width="18.85546875" bestFit="1" customWidth="1"/>
    <col min="4" max="4" width="6" customWidth="1"/>
    <col min="5" max="6" width="9.28515625" customWidth="1"/>
    <col min="7" max="7" width="10.42578125" bestFit="1" customWidth="1"/>
  </cols>
  <sheetData>
    <row r="1" spans="1:7" x14ac:dyDescent="0.25">
      <c r="A1" s="65" t="s">
        <v>29</v>
      </c>
      <c r="B1" s="65"/>
      <c r="C1" s="65"/>
      <c r="D1" s="65"/>
      <c r="E1" s="65"/>
      <c r="F1" s="65"/>
      <c r="G1" s="65"/>
    </row>
    <row r="2" spans="1:7" x14ac:dyDescent="0.25">
      <c r="A2" s="64" t="s">
        <v>30</v>
      </c>
      <c r="B2" s="64"/>
      <c r="C2" s="64"/>
      <c r="D2" s="64"/>
      <c r="E2" s="64"/>
      <c r="F2" s="64"/>
      <c r="G2" s="64"/>
    </row>
    <row r="3" spans="1:7" x14ac:dyDescent="0.25">
      <c r="A3" s="65" t="s">
        <v>11</v>
      </c>
      <c r="B3" s="65"/>
      <c r="C3" s="65"/>
      <c r="D3" s="65"/>
      <c r="E3" s="65"/>
      <c r="F3" s="65"/>
      <c r="G3" s="65"/>
    </row>
    <row r="4" spans="1:7" x14ac:dyDescent="0.25">
      <c r="A4" s="64" t="s">
        <v>32</v>
      </c>
      <c r="B4" s="64"/>
      <c r="C4" s="64"/>
      <c r="D4" s="64"/>
      <c r="E4" s="64"/>
      <c r="F4" s="64"/>
      <c r="G4" s="64"/>
    </row>
    <row r="5" spans="1:7" x14ac:dyDescent="0.25">
      <c r="A5" s="10"/>
      <c r="C5" s="1"/>
      <c r="G5" s="19"/>
    </row>
    <row r="6" spans="1:7" ht="45" x14ac:dyDescent="0.25">
      <c r="A6" s="10" t="s">
        <v>0</v>
      </c>
      <c r="E6" s="16" t="s">
        <v>21</v>
      </c>
      <c r="F6" s="17" t="s">
        <v>23</v>
      </c>
      <c r="G6" s="18" t="s">
        <v>22</v>
      </c>
    </row>
    <row r="7" spans="1:7" x14ac:dyDescent="0.25">
      <c r="A7" s="12" t="str">
        <f>'Internal Use Budget'!A7</f>
        <v>Principal Investigator</v>
      </c>
      <c r="C7" s="31">
        <f>ROUND('Internal Use Budget'!C7*(100%+'Internal Use Budget'!E28),0)</f>
        <v>0</v>
      </c>
      <c r="E7" s="4">
        <f>'Internal Use Budget'!F7</f>
        <v>0</v>
      </c>
      <c r="F7" s="4">
        <f>'Internal Use Budget'!G7</f>
        <v>0</v>
      </c>
      <c r="G7" s="20">
        <f>'Internal Use Budget'!H7</f>
        <v>0</v>
      </c>
    </row>
    <row r="8" spans="1:7" x14ac:dyDescent="0.25">
      <c r="A8" s="12" t="str">
        <f>'Internal Use Budget'!A8</f>
        <v>Postdoctoral Scholar</v>
      </c>
      <c r="C8" s="31">
        <f>ROUND('Internal Use Budget'!C8*(100%+'Internal Use Budget'!E28),0)</f>
        <v>0</v>
      </c>
      <c r="E8" s="4">
        <f>'Internal Use Budget'!F8</f>
        <v>0</v>
      </c>
      <c r="F8" s="4">
        <f>'Internal Use Budget'!G8</f>
        <v>0</v>
      </c>
      <c r="G8" s="20">
        <f>'Internal Use Budget'!H8</f>
        <v>0</v>
      </c>
    </row>
    <row r="9" spans="1:7" x14ac:dyDescent="0.25">
      <c r="A9" s="12" t="str">
        <f>'Internal Use Budget'!A9</f>
        <v>Research Assistant</v>
      </c>
      <c r="C9" s="31">
        <f>ROUND('Internal Use Budget'!C9*(100%+'Internal Use Budget'!E28),0)</f>
        <v>0</v>
      </c>
      <c r="E9" s="4">
        <f>'Internal Use Budget'!F9</f>
        <v>0</v>
      </c>
      <c r="F9" s="4">
        <f>'Internal Use Budget'!G9</f>
        <v>0</v>
      </c>
      <c r="G9" s="20">
        <f>'Internal Use Budget'!H9</f>
        <v>0</v>
      </c>
    </row>
    <row r="10" spans="1:7" x14ac:dyDescent="0.25">
      <c r="A10" s="12" t="str">
        <f>'Internal Use Budget'!A10</f>
        <v>Graduate Student</v>
      </c>
      <c r="C10" s="31">
        <f>ROUND('Internal Use Budget'!C10*(100%+'Internal Use Budget'!E28),0)</f>
        <v>0</v>
      </c>
      <c r="E10" s="4">
        <f>'Internal Use Budget'!F10</f>
        <v>0</v>
      </c>
      <c r="F10" s="4">
        <f>'Internal Use Budget'!G10</f>
        <v>0</v>
      </c>
      <c r="G10" s="20">
        <f>'Internal Use Budget'!H10</f>
        <v>0</v>
      </c>
    </row>
    <row r="11" spans="1:7" x14ac:dyDescent="0.25">
      <c r="A11" s="12" t="str">
        <f>'Internal Use Budget'!A11</f>
        <v>Undergraduate Student</v>
      </c>
      <c r="C11" s="31">
        <f>ROUND('Internal Use Budget'!C11*(100%+'Internal Use Budget'!E28),0)</f>
        <v>0</v>
      </c>
      <c r="E11" s="4">
        <f>'Internal Use Budget'!F11</f>
        <v>0</v>
      </c>
      <c r="F11" s="4">
        <f>'Internal Use Budget'!G11</f>
        <v>0</v>
      </c>
      <c r="G11" s="20">
        <f>'Internal Use Budget'!H11</f>
        <v>0</v>
      </c>
    </row>
    <row r="12" spans="1:7" x14ac:dyDescent="0.25">
      <c r="A12" s="10"/>
      <c r="C12" s="31"/>
      <c r="E12" s="4"/>
      <c r="F12" s="4"/>
      <c r="G12" s="20"/>
    </row>
    <row r="13" spans="1:7" x14ac:dyDescent="0.25">
      <c r="A13" s="13" t="str">
        <f>'Internal Use Budget'!A13</f>
        <v>Travel</v>
      </c>
      <c r="C13" s="31">
        <f>ROUND('Internal Use Budget'!C13*(100%+'Internal Use Budget'!E28),0)</f>
        <v>0</v>
      </c>
      <c r="E13" s="4"/>
      <c r="F13" s="4"/>
      <c r="G13" s="20"/>
    </row>
    <row r="14" spans="1:7" x14ac:dyDescent="0.25">
      <c r="A14" s="10"/>
      <c r="C14" s="31"/>
      <c r="E14" s="4"/>
      <c r="F14" s="4"/>
      <c r="G14" s="20"/>
    </row>
    <row r="15" spans="1:7" x14ac:dyDescent="0.25">
      <c r="A15" s="10" t="str">
        <f>'Internal Use Budget'!A15</f>
        <v>Supplies</v>
      </c>
      <c r="C15" s="31">
        <f>ROUND('Internal Use Budget'!C15*(100%+'Internal Use Budget'!E28),0)</f>
        <v>0</v>
      </c>
      <c r="E15" s="4"/>
      <c r="F15" s="4"/>
      <c r="G15" s="20"/>
    </row>
    <row r="16" spans="1:7" x14ac:dyDescent="0.25">
      <c r="A16" s="10"/>
      <c r="C16" s="31"/>
      <c r="E16" s="4"/>
      <c r="F16" s="4"/>
      <c r="G16" s="20"/>
    </row>
    <row r="17" spans="1:7" x14ac:dyDescent="0.25">
      <c r="A17" s="10" t="str">
        <f>'Internal Use Budget'!A17</f>
        <v>Equipment</v>
      </c>
      <c r="C17" s="31">
        <f>ROUND(('Internal Use Budget'!C17),0)</f>
        <v>0</v>
      </c>
      <c r="E17" s="4"/>
      <c r="F17" s="4"/>
      <c r="G17" s="20"/>
    </row>
    <row r="18" spans="1:7" x14ac:dyDescent="0.25">
      <c r="A18" s="10"/>
      <c r="C18" s="31"/>
      <c r="E18" s="4"/>
      <c r="F18" s="4"/>
      <c r="G18" s="20"/>
    </row>
    <row r="19" spans="1:7" x14ac:dyDescent="0.25">
      <c r="A19" s="10" t="s">
        <v>6</v>
      </c>
      <c r="C19" s="31"/>
      <c r="E19" s="4"/>
      <c r="F19" s="4"/>
      <c r="G19" s="20"/>
    </row>
    <row r="20" spans="1:7" x14ac:dyDescent="0.25">
      <c r="A20" s="12" t="str">
        <f>'Internal Use Budget'!A20</f>
        <v>Item #1</v>
      </c>
      <c r="C20" s="31">
        <f>ROUND('Internal Use Budget'!C20*(100%+'Internal Use Budget'!E28),0)</f>
        <v>0</v>
      </c>
      <c r="E20" s="4"/>
      <c r="F20" s="4"/>
      <c r="G20" s="20"/>
    </row>
    <row r="21" spans="1:7" x14ac:dyDescent="0.25">
      <c r="A21" s="12" t="str">
        <f>'Internal Use Budget'!A21</f>
        <v>Item #2</v>
      </c>
      <c r="C21" s="31">
        <f>ROUND('Internal Use Budget'!C21*(100%+'Internal Use Budget'!E28),0)</f>
        <v>0</v>
      </c>
      <c r="G21" s="9"/>
    </row>
    <row r="22" spans="1:7" x14ac:dyDescent="0.25">
      <c r="A22" s="12" t="str">
        <f>'Internal Use Budget'!A22</f>
        <v>Item #3</v>
      </c>
      <c r="C22" s="31">
        <f>ROUND('Internal Use Budget'!C22*(100%+'Internal Use Budget'!E28),0)</f>
        <v>0</v>
      </c>
      <c r="G22" s="9"/>
    </row>
    <row r="23" spans="1:7" x14ac:dyDescent="0.25">
      <c r="A23" s="12" t="str">
        <f>'Internal Use Budget'!A23</f>
        <v>Item #4</v>
      </c>
      <c r="C23" s="31">
        <f>ROUND('Internal Use Budget'!C23*(100%+'Internal Use Budget'!E28),0)</f>
        <v>0</v>
      </c>
      <c r="G23" s="9"/>
    </row>
    <row r="24" spans="1:7" x14ac:dyDescent="0.25">
      <c r="A24" s="12" t="str">
        <f>'Internal Use Budget'!A24</f>
        <v>Tuition</v>
      </c>
      <c r="C24" s="31">
        <f>ROUND('Internal Use Budget'!C24,0)</f>
        <v>0</v>
      </c>
      <c r="G24" s="9"/>
    </row>
    <row r="25" spans="1:7" x14ac:dyDescent="0.25">
      <c r="A25" s="10"/>
      <c r="C25" s="31"/>
      <c r="G25" s="9"/>
    </row>
    <row r="26" spans="1:7" x14ac:dyDescent="0.25">
      <c r="A26" s="10" t="s">
        <v>20</v>
      </c>
      <c r="C26" s="32">
        <f>SUM(C7:C24)</f>
        <v>0</v>
      </c>
      <c r="G26" s="9"/>
    </row>
    <row r="27" spans="1:7" x14ac:dyDescent="0.25">
      <c r="A27" s="14"/>
      <c r="B27" s="6"/>
      <c r="C27" s="7"/>
      <c r="D27" s="8"/>
      <c r="E27" s="8"/>
      <c r="F27" s="8"/>
      <c r="G27" s="15"/>
    </row>
    <row r="28" spans="1:7" x14ac:dyDescent="0.25">
      <c r="A28"/>
      <c r="B28"/>
      <c r="C28" s="3"/>
    </row>
    <row r="29" spans="1:7" x14ac:dyDescent="0.25">
      <c r="A29"/>
      <c r="B29"/>
      <c r="C29" s="3"/>
    </row>
  </sheetData>
  <mergeCells count="4">
    <mergeCell ref="A1:G1"/>
    <mergeCell ref="A2:G2"/>
    <mergeCell ref="A3:G3"/>
    <mergeCell ref="A4:G4"/>
  </mergeCells>
  <phoneticPr fontId="5" type="noConversion"/>
  <pageMargins left="0.7" right="0.7" top="0.75" bottom="0.75" header="0.3" footer="0.3"/>
  <pageSetup orientation="landscape" horizontalDpi="4294967293" verticalDpi="4294967293"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82BF8-61C7-4BB5-AEBC-2FEA209449EE}">
  <sheetPr>
    <pageSetUpPr fitToPage="1"/>
  </sheetPr>
  <dimension ref="A1:F23"/>
  <sheetViews>
    <sheetView zoomScaleNormal="100" workbookViewId="0">
      <selection activeCell="J14" sqref="J14"/>
    </sheetView>
  </sheetViews>
  <sheetFormatPr defaultRowHeight="15" x14ac:dyDescent="0.25"/>
  <cols>
    <col min="1" max="1" width="47.42578125" customWidth="1"/>
    <col min="2" max="2" width="33.140625" hidden="1" customWidth="1"/>
    <col min="3" max="3" width="21.140625" customWidth="1"/>
    <col min="4" max="4" width="21.5703125" customWidth="1"/>
    <col min="5" max="5" width="17.85546875" customWidth="1"/>
    <col min="6" max="6" width="31.85546875" customWidth="1"/>
  </cols>
  <sheetData>
    <row r="1" spans="1:6" ht="19.5" thickBot="1" x14ac:dyDescent="0.35">
      <c r="A1" s="39"/>
    </row>
    <row r="2" spans="1:6" ht="36.75" customHeight="1" x14ac:dyDescent="0.3">
      <c r="A2" s="60" t="s">
        <v>58</v>
      </c>
      <c r="B2" s="61" t="s">
        <v>55</v>
      </c>
      <c r="C2" s="62" t="s">
        <v>64</v>
      </c>
      <c r="D2" s="62" t="s">
        <v>56</v>
      </c>
      <c r="E2" s="63" t="s">
        <v>57</v>
      </c>
      <c r="F2" s="40"/>
    </row>
    <row r="3" spans="1:6" ht="25.5" customHeight="1" x14ac:dyDescent="0.4">
      <c r="A3" s="41" t="s">
        <v>54</v>
      </c>
      <c r="B3" s="42" t="s">
        <v>53</v>
      </c>
      <c r="C3" s="43"/>
      <c r="D3" s="43"/>
      <c r="E3" s="44"/>
      <c r="F3" s="40"/>
    </row>
    <row r="4" spans="1:6" ht="18.75" x14ac:dyDescent="0.25">
      <c r="A4" s="45" t="s">
        <v>52</v>
      </c>
      <c r="B4" s="46">
        <v>0.22600000000000001</v>
      </c>
      <c r="C4" s="47">
        <v>0.23899999999999999</v>
      </c>
      <c r="D4" s="47">
        <v>0.23499999999999999</v>
      </c>
      <c r="E4" s="48">
        <v>0.23899999999999999</v>
      </c>
      <c r="F4" s="49"/>
    </row>
    <row r="5" spans="1:6" ht="18.75" x14ac:dyDescent="0.25">
      <c r="A5" s="50" t="s">
        <v>51</v>
      </c>
      <c r="B5" s="51">
        <v>0.29899999999999999</v>
      </c>
      <c r="C5" s="47">
        <v>0.308</v>
      </c>
      <c r="D5" s="47">
        <v>0.313</v>
      </c>
      <c r="E5" s="48">
        <v>0.312</v>
      </c>
      <c r="F5" s="49"/>
    </row>
    <row r="6" spans="1:6" ht="37.5" x14ac:dyDescent="0.25">
      <c r="A6" s="45" t="s">
        <v>50</v>
      </c>
      <c r="B6" s="46">
        <v>0.39</v>
      </c>
      <c r="C6" s="47">
        <v>0.40100000000000002</v>
      </c>
      <c r="D6" s="47">
        <v>0.40699999999999997</v>
      </c>
      <c r="E6" s="48">
        <v>0.40500000000000003</v>
      </c>
      <c r="F6" s="49"/>
    </row>
    <row r="7" spans="1:6" ht="18.75" x14ac:dyDescent="0.25">
      <c r="A7" s="50" t="s">
        <v>49</v>
      </c>
      <c r="B7" s="51">
        <v>0.40500000000000003</v>
      </c>
      <c r="C7" s="47">
        <v>0.42799999999999999</v>
      </c>
      <c r="D7" s="47">
        <v>0.42</v>
      </c>
      <c r="E7" s="48">
        <v>0.41499999999999998</v>
      </c>
      <c r="F7" s="49"/>
    </row>
    <row r="8" spans="1:6" ht="18.75" x14ac:dyDescent="0.25">
      <c r="A8" s="45" t="s">
        <v>48</v>
      </c>
      <c r="B8" s="46">
        <v>0.54</v>
      </c>
      <c r="C8" s="47">
        <v>0.53100000000000003</v>
      </c>
      <c r="D8" s="52">
        <v>0.52</v>
      </c>
      <c r="E8" s="53">
        <v>0.52300000000000002</v>
      </c>
      <c r="F8" s="49"/>
    </row>
    <row r="9" spans="1:6" ht="18.75" x14ac:dyDescent="0.25">
      <c r="A9" s="50" t="s">
        <v>47</v>
      </c>
      <c r="B9" s="51">
        <v>0.24</v>
      </c>
      <c r="C9" s="47">
        <v>0.26</v>
      </c>
      <c r="D9" s="52">
        <v>0.25</v>
      </c>
      <c r="E9" s="53">
        <v>0.246</v>
      </c>
      <c r="F9" s="49"/>
    </row>
    <row r="10" spans="1:6" ht="18.75" x14ac:dyDescent="0.25">
      <c r="A10" s="45" t="s">
        <v>46</v>
      </c>
      <c r="B10" s="46">
        <v>0.185</v>
      </c>
      <c r="C10" s="47">
        <v>0.17299999999999999</v>
      </c>
      <c r="D10" s="54">
        <v>0.16</v>
      </c>
      <c r="E10" s="55">
        <v>0.17899999999999999</v>
      </c>
      <c r="F10" s="49"/>
    </row>
    <row r="11" spans="1:6" ht="18.75" x14ac:dyDescent="0.25">
      <c r="A11" s="50" t="s">
        <v>45</v>
      </c>
      <c r="B11" s="51">
        <v>7.3999999999999996E-2</v>
      </c>
      <c r="C11" s="47">
        <v>8.8999999999999996E-2</v>
      </c>
      <c r="D11" s="52">
        <v>9.0999999999999998E-2</v>
      </c>
      <c r="E11" s="53">
        <v>9.6000000000000002E-2</v>
      </c>
      <c r="F11" s="49"/>
    </row>
    <row r="12" spans="1:6" ht="18.75" x14ac:dyDescent="0.25">
      <c r="A12" s="50" t="s">
        <v>44</v>
      </c>
      <c r="B12" s="51">
        <v>0.122</v>
      </c>
      <c r="C12" s="47">
        <v>0.126</v>
      </c>
      <c r="D12" s="52">
        <v>0.128</v>
      </c>
      <c r="E12" s="53">
        <v>0.123</v>
      </c>
      <c r="F12" s="49"/>
    </row>
    <row r="13" spans="1:6" ht="18.75" x14ac:dyDescent="0.25">
      <c r="A13" s="45" t="s">
        <v>43</v>
      </c>
      <c r="B13" s="46">
        <v>7.0000000000000007E-2</v>
      </c>
      <c r="C13" s="47">
        <v>7.4999999999999997E-2</v>
      </c>
      <c r="D13" s="52">
        <v>7.3999999999999996E-2</v>
      </c>
      <c r="E13" s="53">
        <v>6.9000000000000006E-2</v>
      </c>
      <c r="F13" s="49"/>
    </row>
    <row r="14" spans="1:6" ht="18.75" x14ac:dyDescent="0.25">
      <c r="A14" s="50" t="s">
        <v>42</v>
      </c>
      <c r="B14" s="51">
        <v>0.04</v>
      </c>
      <c r="C14" s="47">
        <v>4.9000000000000002E-2</v>
      </c>
      <c r="D14" s="54">
        <v>5.0999999999999997E-2</v>
      </c>
      <c r="E14" s="55">
        <v>0.05</v>
      </c>
      <c r="F14" s="49"/>
    </row>
    <row r="15" spans="1:6" ht="19.5" thickBot="1" x14ac:dyDescent="0.35">
      <c r="A15" s="56"/>
      <c r="B15" s="57"/>
      <c r="C15" s="58"/>
      <c r="D15" s="58"/>
      <c r="E15" s="59"/>
      <c r="F15" s="40"/>
    </row>
    <row r="16" spans="1:6" ht="25.5" x14ac:dyDescent="0.35">
      <c r="A16" s="38"/>
      <c r="B16" s="37"/>
      <c r="C16" s="37"/>
      <c r="D16" s="37"/>
    </row>
    <row r="17" spans="1:4" ht="25.5" x14ac:dyDescent="0.35">
      <c r="A17" s="37" t="s">
        <v>63</v>
      </c>
      <c r="B17" s="37"/>
      <c r="C17" s="37"/>
      <c r="D17" s="37"/>
    </row>
    <row r="18" spans="1:4" ht="25.5" x14ac:dyDescent="0.35">
      <c r="A18" s="37"/>
      <c r="B18" s="37"/>
      <c r="C18" s="37"/>
      <c r="D18" s="37"/>
    </row>
    <row r="19" spans="1:4" ht="25.5" x14ac:dyDescent="0.35">
      <c r="A19" s="37"/>
      <c r="B19" s="37"/>
      <c r="C19" s="37"/>
      <c r="D19" s="37"/>
    </row>
    <row r="20" spans="1:4" ht="25.5" x14ac:dyDescent="0.35">
      <c r="A20" s="37"/>
      <c r="B20" s="37"/>
      <c r="C20" s="37"/>
      <c r="D20" s="37"/>
    </row>
    <row r="21" spans="1:4" ht="25.5" x14ac:dyDescent="0.35">
      <c r="A21" s="37"/>
      <c r="B21" s="37"/>
      <c r="C21" s="37"/>
      <c r="D21" s="37"/>
    </row>
    <row r="22" spans="1:4" ht="25.5" x14ac:dyDescent="0.35">
      <c r="A22" s="37"/>
      <c r="B22" s="37"/>
      <c r="C22" s="37"/>
      <c r="D22" s="37"/>
    </row>
    <row r="23" spans="1:4" ht="25.5" x14ac:dyDescent="0.35">
      <c r="A23" s="37"/>
      <c r="B23" s="37"/>
      <c r="C23" s="37"/>
      <c r="D23" s="37"/>
    </row>
  </sheetData>
  <pageMargins left="0.7" right="0.7" top="0.75" bottom="0.75" header="0.3" footer="0.3"/>
  <pageSetup scale="6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Internal Use Budget</vt:lpstr>
      <vt:lpstr>Fully Burdened Budget</vt:lpstr>
      <vt:lpstr>Fringe rates</vt:lpstr>
      <vt:lpstr>'Fully Burdened Budget'!Print_Area</vt:lpstr>
    </vt:vector>
  </TitlesOfParts>
  <Company>VPR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support</dc:creator>
  <cp:lastModifiedBy>Tallman, Danielle I</cp:lastModifiedBy>
  <cp:lastPrinted>2016-02-03T21:25:17Z</cp:lastPrinted>
  <dcterms:created xsi:type="dcterms:W3CDTF">2014-12-23T16:25:49Z</dcterms:created>
  <dcterms:modified xsi:type="dcterms:W3CDTF">2025-09-08T16:48:26Z</dcterms:modified>
</cp:coreProperties>
</file>